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2660" activeTab="0"/>
  </bookViews>
  <sheets>
    <sheet name="Wynikowy" sheetId="1" r:id="rId1"/>
    <sheet name="Przeliczenia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<sst xmlns="http://schemas.openxmlformats.org/spreadsheetml/2006/main" count="840" uniqueCount="78">
  <si>
    <t>LP</t>
  </si>
  <si>
    <t xml:space="preserve">Imię </t>
  </si>
  <si>
    <t>Nazwisko</t>
  </si>
  <si>
    <t>Zachowanie</t>
  </si>
  <si>
    <t>Religia</t>
  </si>
  <si>
    <t>J. Polski</t>
  </si>
  <si>
    <t>Historia</t>
  </si>
  <si>
    <t>Wos</t>
  </si>
  <si>
    <t>J. Angielski</t>
  </si>
  <si>
    <t>J. Niemiecki</t>
  </si>
  <si>
    <t>Matematyka</t>
  </si>
  <si>
    <t>Fizyka</t>
  </si>
  <si>
    <t>Biologia</t>
  </si>
  <si>
    <t>Chemia</t>
  </si>
  <si>
    <t>Geografia</t>
  </si>
  <si>
    <t>Plastyka</t>
  </si>
  <si>
    <t>Muzyka</t>
  </si>
  <si>
    <t>Technika</t>
  </si>
  <si>
    <t>Informatyka</t>
  </si>
  <si>
    <t>WF</t>
  </si>
  <si>
    <t>Średnia ucznia</t>
  </si>
  <si>
    <t>Z ndst</t>
  </si>
  <si>
    <t>Osoby bez ocen ndst dop i dst</t>
  </si>
  <si>
    <t>pasek</t>
  </si>
  <si>
    <t>ilość 6</t>
  </si>
  <si>
    <t>ilość 5</t>
  </si>
  <si>
    <t>ilość 4</t>
  </si>
  <si>
    <t>ilość 3</t>
  </si>
  <si>
    <t>ilość 2</t>
  </si>
  <si>
    <t>ilość 1</t>
  </si>
  <si>
    <t>ilość zw</t>
  </si>
  <si>
    <t>Średnia z pzedmiotu</t>
  </si>
  <si>
    <t>Il.wzor</t>
  </si>
  <si>
    <t>il. Cel</t>
  </si>
  <si>
    <t>Razem:</t>
  </si>
  <si>
    <t>ilość cel</t>
  </si>
  <si>
    <t>%</t>
  </si>
  <si>
    <t>Il. B.Dobrych</t>
  </si>
  <si>
    <t>Ilość piątek</t>
  </si>
  <si>
    <t>Ilość ocen ogółem</t>
  </si>
  <si>
    <t>Il. Dobrych</t>
  </si>
  <si>
    <t>ilość czwórek</t>
  </si>
  <si>
    <t>Ilość czwórek</t>
  </si>
  <si>
    <t>Il. Poprawnych</t>
  </si>
  <si>
    <t>Ilość trójek</t>
  </si>
  <si>
    <t>Ilość dostat.</t>
  </si>
  <si>
    <t>Il. Nieodpowiednich</t>
  </si>
  <si>
    <t>ilość dwójek</t>
  </si>
  <si>
    <t>Ilość dop</t>
  </si>
  <si>
    <t>Il. Nagannych</t>
  </si>
  <si>
    <t>ilość jedynek</t>
  </si>
  <si>
    <t>Ilość ndst</t>
  </si>
  <si>
    <t>ilość zw.</t>
  </si>
  <si>
    <t>ilość zw:</t>
  </si>
  <si>
    <t>LEGENDA:</t>
  </si>
  <si>
    <t>zw=uczeń zwolniony z przedmiotu</t>
  </si>
  <si>
    <t>NALEŻY STOSOWAĆ DOKŁADNIE TAKIE OZNACZENIA W PRZECIWNYM WYPADKU POWSTANĄ BŁĘDY!!!</t>
  </si>
  <si>
    <t xml:space="preserve">ZMIAN DOKONUJESZ TYLKO W ZESZYCIE WYNIKOWYM. ZESZYT "PRZELICZENIA" SŁUŻY DO PRZELICZEŃ, </t>
  </si>
  <si>
    <t>MOŻNA GO PODEJŻEĆ ALE NIE NALEŻY GO ZMIENIAC!!</t>
  </si>
  <si>
    <t>Arkusz został skonstruowany tak, ze podaje prawidłowe wyniki niezaleznie od ilości uczniów oraz od ilości przedmiotów !!</t>
  </si>
  <si>
    <t>arkusz opracował mgr Maksymilian Tomasiak</t>
  </si>
  <si>
    <t>wszelkie uwagi mile widziane</t>
  </si>
  <si>
    <r>
      <t>3. Oceny wpisujemy w formacie:</t>
    </r>
    <r>
      <rPr>
        <b/>
        <sz val="8"/>
        <rFont val="Arial"/>
        <family val="2"/>
      </rPr>
      <t>1,2,3,4,5,6,zw</t>
    </r>
  </si>
  <si>
    <r>
      <t xml:space="preserve">4. Wpisujemy nazwy przedmiotów pozostawiając </t>
    </r>
    <r>
      <rPr>
        <b/>
        <sz val="8"/>
        <rFont val="Arial"/>
        <family val="2"/>
      </rPr>
      <t>PUSTE KOLUMNY</t>
    </r>
    <r>
      <rPr>
        <sz val="8"/>
        <rFont val="Arial"/>
        <family val="2"/>
      </rPr>
      <t xml:space="preserve"> jeśli zostanie wolnego miejsca (NIE USUWAMY ICH!!!) To samo jeśli chodzi o liczbę uczniów; zostawiamy </t>
    </r>
    <r>
      <rPr>
        <b/>
        <sz val="8"/>
        <rFont val="Arial"/>
        <family val="2"/>
      </rPr>
      <t>puste wiersze</t>
    </r>
    <r>
      <rPr>
        <sz val="8"/>
        <rFont val="Arial"/>
        <family val="2"/>
      </rPr>
      <t xml:space="preserve"> jeśli zostaną wolne!!</t>
    </r>
  </si>
  <si>
    <t>Wliczane są oceny z religii i j. niemieckiego do średniej</t>
  </si>
  <si>
    <r>
      <t>2. Zachowanie wpisujemy stosując stopnie:</t>
    </r>
    <r>
      <rPr>
        <b/>
        <sz val="8"/>
        <rFont val="Arial"/>
        <family val="2"/>
      </rPr>
      <t>wzorowe, bardzo dobre,dobre,poprawne,nieodpowiednie, naganne</t>
    </r>
  </si>
  <si>
    <t>Suma ocen:</t>
  </si>
  <si>
    <t>Średnia klasy:</t>
  </si>
  <si>
    <r>
      <t xml:space="preserve">1. Należy uzupełnic TYLKO POLA ŻÓŁTE !!! </t>
    </r>
    <r>
      <rPr>
        <b/>
        <sz val="8"/>
        <rFont val="Arial"/>
        <family val="2"/>
      </rPr>
      <t>Pod żadnym pozorem</t>
    </r>
    <r>
      <rPr>
        <sz val="8"/>
        <rFont val="Arial"/>
        <family val="2"/>
      </rPr>
      <t xml:space="preserve"> nie ruszać innych</t>
    </r>
  </si>
  <si>
    <t>versja 1.0  (półrocze roku szkolnego 2007/2008)</t>
  </si>
  <si>
    <t>Suma-&gt;</t>
  </si>
  <si>
    <t>ilość cel:</t>
  </si>
  <si>
    <t>Ilość piątek:</t>
  </si>
  <si>
    <t>Ilość czwórek:</t>
  </si>
  <si>
    <t>Ilość dostat.:</t>
  </si>
  <si>
    <t>Ilość dop:</t>
  </si>
  <si>
    <t>Ilość ndst:</t>
  </si>
  <si>
    <t>Ilość ocen ogółem: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</si>
</sst>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 style="thick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ck"/>
      <top style="hair"/>
      <bottom style="thin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thick"/>
      <right style="hair"/>
      <top style="thin"/>
      <bottom style="thin"/>
    </border>
    <border>
      <left style="thick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ck"/>
      <top style="thin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n"/>
      <top style="thick"/>
      <bottom style="thin"/>
    </border>
    <border>
      <left>
        <color indexed="63"/>
      </left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hair"/>
      <bottom style="thick"/>
    </border>
    <border>
      <left style="thin"/>
      <right style="hair"/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hair"/>
      <bottom style="thick"/>
    </border>
    <border>
      <left>
        <color indexed="63"/>
      </left>
      <right style="hair"/>
      <top style="hair"/>
      <bottom style="thick"/>
    </border>
    <border>
      <left style="thick"/>
      <right style="thin"/>
      <top style="hair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 style="medium"/>
    </border>
    <border>
      <left style="thick"/>
      <right style="thick"/>
      <top style="thick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2" fontId="3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21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1" fillId="2" borderId="24" xfId="0" applyFont="1" applyFill="1" applyBorder="1" applyAlignment="1">
      <alignment/>
    </xf>
    <xf numFmtId="0" fontId="1" fillId="3" borderId="25" xfId="0" applyFont="1" applyFill="1" applyBorder="1" applyAlignment="1">
      <alignment vertical="center"/>
    </xf>
    <xf numFmtId="0" fontId="1" fillId="3" borderId="26" xfId="0" applyFont="1" applyFill="1" applyBorder="1" applyAlignment="1">
      <alignment vertical="center"/>
    </xf>
    <xf numFmtId="0" fontId="1" fillId="3" borderId="27" xfId="0" applyFont="1" applyFill="1" applyBorder="1" applyAlignment="1">
      <alignment vertical="center"/>
    </xf>
    <xf numFmtId="0" fontId="1" fillId="3" borderId="28" xfId="0" applyFont="1" applyFill="1" applyBorder="1" applyAlignment="1">
      <alignment vertical="center"/>
    </xf>
    <xf numFmtId="0" fontId="1" fillId="3" borderId="29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0" fontId="1" fillId="3" borderId="31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0" fontId="1" fillId="3" borderId="32" xfId="0" applyFont="1" applyFill="1" applyBorder="1" applyAlignment="1">
      <alignment vertical="center"/>
    </xf>
    <xf numFmtId="0" fontId="1" fillId="3" borderId="33" xfId="0" applyFont="1" applyFill="1" applyBorder="1" applyAlignment="1">
      <alignment vertical="center"/>
    </xf>
    <xf numFmtId="0" fontId="4" fillId="4" borderId="34" xfId="0" applyFont="1" applyFill="1" applyBorder="1" applyAlignment="1">
      <alignment/>
    </xf>
    <xf numFmtId="0" fontId="4" fillId="4" borderId="35" xfId="0" applyFont="1" applyFill="1" applyBorder="1" applyAlignment="1">
      <alignment/>
    </xf>
    <xf numFmtId="0" fontId="4" fillId="4" borderId="36" xfId="0" applyFont="1" applyFill="1" applyBorder="1" applyAlignment="1">
      <alignment/>
    </xf>
    <xf numFmtId="0" fontId="4" fillId="4" borderId="21" xfId="0" applyFont="1" applyFill="1" applyBorder="1" applyAlignment="1">
      <alignment/>
    </xf>
    <xf numFmtId="0" fontId="4" fillId="4" borderId="37" xfId="0" applyFont="1" applyFill="1" applyBorder="1" applyAlignment="1">
      <alignment/>
    </xf>
    <xf numFmtId="0" fontId="4" fillId="4" borderId="38" xfId="0" applyFont="1" applyFill="1" applyBorder="1" applyAlignment="1">
      <alignment/>
    </xf>
    <xf numFmtId="0" fontId="4" fillId="4" borderId="39" xfId="0" applyFont="1" applyFill="1" applyBorder="1" applyAlignment="1">
      <alignment vertical="center"/>
    </xf>
    <xf numFmtId="0" fontId="4" fillId="4" borderId="40" xfId="0" applyFont="1" applyFill="1" applyBorder="1" applyAlignment="1">
      <alignment vertical="center"/>
    </xf>
    <xf numFmtId="0" fontId="4" fillId="4" borderId="41" xfId="0" applyFont="1" applyFill="1" applyBorder="1" applyAlignment="1">
      <alignment vertical="center"/>
    </xf>
    <xf numFmtId="0" fontId="4" fillId="4" borderId="42" xfId="0" applyFont="1" applyFill="1" applyBorder="1" applyAlignment="1">
      <alignment vertical="center"/>
    </xf>
    <xf numFmtId="0" fontId="4" fillId="4" borderId="40" xfId="0" applyFont="1" applyFill="1" applyBorder="1" applyAlignment="1">
      <alignment/>
    </xf>
    <xf numFmtId="0" fontId="4" fillId="4" borderId="39" xfId="0" applyFont="1" applyFill="1" applyBorder="1" applyAlignment="1">
      <alignment/>
    </xf>
    <xf numFmtId="0" fontId="1" fillId="5" borderId="43" xfId="0" applyFont="1" applyFill="1" applyBorder="1" applyAlignment="1">
      <alignment/>
    </xf>
    <xf numFmtId="0" fontId="1" fillId="5" borderId="44" xfId="0" applyFont="1" applyFill="1" applyBorder="1" applyAlignment="1">
      <alignment horizontal="center"/>
    </xf>
    <xf numFmtId="2" fontId="2" fillId="5" borderId="21" xfId="0" applyNumberFormat="1" applyFont="1" applyFill="1" applyBorder="1" applyAlignment="1">
      <alignment horizontal="center"/>
    </xf>
    <xf numFmtId="0" fontId="1" fillId="5" borderId="45" xfId="0" applyFont="1" applyFill="1" applyBorder="1" applyAlignment="1">
      <alignment/>
    </xf>
    <xf numFmtId="2" fontId="1" fillId="5" borderId="46" xfId="0" applyNumberFormat="1" applyFont="1" applyFill="1" applyBorder="1" applyAlignment="1">
      <alignment/>
    </xf>
    <xf numFmtId="2" fontId="1" fillId="5" borderId="47" xfId="0" applyNumberFormat="1" applyFont="1" applyFill="1" applyBorder="1" applyAlignment="1">
      <alignment/>
    </xf>
    <xf numFmtId="2" fontId="1" fillId="5" borderId="48" xfId="0" applyNumberFormat="1" applyFont="1" applyFill="1" applyBorder="1" applyAlignment="1">
      <alignment/>
    </xf>
    <xf numFmtId="2" fontId="1" fillId="5" borderId="49" xfId="0" applyNumberFormat="1" applyFont="1" applyFill="1" applyBorder="1" applyAlignment="1">
      <alignment/>
    </xf>
    <xf numFmtId="2" fontId="1" fillId="5" borderId="50" xfId="0" applyNumberFormat="1" applyFont="1" applyFill="1" applyBorder="1" applyAlignment="1">
      <alignment/>
    </xf>
    <xf numFmtId="2" fontId="1" fillId="4" borderId="21" xfId="0" applyNumberFormat="1" applyFont="1" applyFill="1" applyBorder="1" applyAlignment="1">
      <alignment horizontal="center"/>
    </xf>
    <xf numFmtId="0" fontId="1" fillId="3" borderId="51" xfId="0" applyFont="1" applyFill="1" applyBorder="1" applyAlignment="1">
      <alignment vertical="center"/>
    </xf>
    <xf numFmtId="0" fontId="1" fillId="3" borderId="52" xfId="0" applyFont="1" applyFill="1" applyBorder="1" applyAlignment="1">
      <alignment vertical="center"/>
    </xf>
    <xf numFmtId="0" fontId="1" fillId="3" borderId="53" xfId="0" applyFont="1" applyFill="1" applyBorder="1" applyAlignment="1">
      <alignment vertical="center"/>
    </xf>
    <xf numFmtId="0" fontId="1" fillId="3" borderId="54" xfId="0" applyFont="1" applyFill="1" applyBorder="1" applyAlignment="1">
      <alignment vertical="center"/>
    </xf>
    <xf numFmtId="0" fontId="1" fillId="3" borderId="55" xfId="0" applyFont="1" applyFill="1" applyBorder="1" applyAlignment="1">
      <alignment vertical="center"/>
    </xf>
    <xf numFmtId="0" fontId="1" fillId="3" borderId="56" xfId="0" applyFont="1" applyFill="1" applyBorder="1" applyAlignment="1">
      <alignment vertical="center"/>
    </xf>
    <xf numFmtId="0" fontId="1" fillId="3" borderId="57" xfId="0" applyFont="1" applyFill="1" applyBorder="1" applyAlignment="1">
      <alignment vertical="center"/>
    </xf>
    <xf numFmtId="0" fontId="1" fillId="3" borderId="58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59" xfId="0" applyFont="1" applyFill="1" applyBorder="1" applyAlignment="1">
      <alignment vertical="center"/>
    </xf>
    <xf numFmtId="0" fontId="1" fillId="3" borderId="60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0" fontId="1" fillId="3" borderId="6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3" borderId="62" xfId="0" applyFont="1" applyFill="1" applyBorder="1" applyAlignment="1">
      <alignment vertical="center"/>
    </xf>
    <xf numFmtId="0" fontId="1" fillId="3" borderId="63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2" fontId="5" fillId="4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4" fillId="4" borderId="64" xfId="0" applyFont="1" applyFill="1" applyBorder="1" applyAlignment="1">
      <alignment/>
    </xf>
    <xf numFmtId="2" fontId="5" fillId="5" borderId="46" xfId="0" applyNumberFormat="1" applyFont="1" applyFill="1" applyBorder="1" applyAlignment="1">
      <alignment/>
    </xf>
    <xf numFmtId="2" fontId="5" fillId="5" borderId="21" xfId="0" applyNumberFormat="1" applyFont="1" applyFill="1" applyBorder="1" applyAlignment="1">
      <alignment horizontal="center"/>
    </xf>
    <xf numFmtId="2" fontId="5" fillId="5" borderId="43" xfId="0" applyNumberFormat="1" applyFont="1" applyFill="1" applyBorder="1" applyAlignment="1">
      <alignment horizontal="center"/>
    </xf>
    <xf numFmtId="2" fontId="1" fillId="4" borderId="65" xfId="0" applyNumberFormat="1" applyFont="1" applyFill="1" applyBorder="1" applyAlignment="1">
      <alignment horizontal="center"/>
    </xf>
    <xf numFmtId="2" fontId="5" fillId="4" borderId="66" xfId="0" applyNumberFormat="1" applyFont="1" applyFill="1" applyBorder="1" applyAlignment="1">
      <alignment horizontal="center"/>
    </xf>
    <xf numFmtId="0" fontId="1" fillId="2" borderId="67" xfId="0" applyFont="1" applyFill="1" applyBorder="1" applyAlignment="1">
      <alignment/>
    </xf>
    <xf numFmtId="0" fontId="1" fillId="2" borderId="68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69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4" borderId="70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5" fillId="5" borderId="47" xfId="0" applyFont="1" applyFill="1" applyBorder="1" applyAlignment="1">
      <alignment horizontal="center"/>
    </xf>
    <xf numFmtId="0" fontId="5" fillId="5" borderId="50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5" fillId="5" borderId="58" xfId="0" applyFont="1" applyFill="1" applyBorder="1" applyAlignment="1">
      <alignment horizontal="center"/>
    </xf>
    <xf numFmtId="0" fontId="5" fillId="5" borderId="71" xfId="0" applyFont="1" applyFill="1" applyBorder="1" applyAlignment="1">
      <alignment horizontal="center"/>
    </xf>
    <xf numFmtId="0" fontId="8" fillId="5" borderId="72" xfId="0" applyFont="1" applyFill="1" applyBorder="1" applyAlignment="1">
      <alignment horizontal="center"/>
    </xf>
    <xf numFmtId="0" fontId="9" fillId="5" borderId="73" xfId="0" applyFont="1" applyFill="1" applyBorder="1" applyAlignment="1">
      <alignment horizontal="center"/>
    </xf>
    <xf numFmtId="0" fontId="3" fillId="5" borderId="72" xfId="0" applyFont="1" applyFill="1" applyBorder="1" applyAlignment="1">
      <alignment horizontal="left"/>
    </xf>
    <xf numFmtId="0" fontId="4" fillId="6" borderId="73" xfId="0" applyFont="1" applyFill="1" applyBorder="1" applyAlignment="1">
      <alignment horizontal="center"/>
    </xf>
    <xf numFmtId="0" fontId="5" fillId="5" borderId="72" xfId="0" applyFont="1" applyFill="1" applyBorder="1" applyAlignment="1">
      <alignment/>
    </xf>
    <xf numFmtId="0" fontId="4" fillId="6" borderId="73" xfId="0" applyFont="1" applyFill="1" applyBorder="1" applyAlignment="1">
      <alignment horizontal="center"/>
    </xf>
    <xf numFmtId="0" fontId="4" fillId="6" borderId="74" xfId="0" applyFont="1" applyFill="1" applyBorder="1" applyAlignment="1">
      <alignment horizontal="center"/>
    </xf>
    <xf numFmtId="0" fontId="4" fillId="3" borderId="25" xfId="0" applyFont="1" applyFill="1" applyBorder="1" applyAlignment="1" applyProtection="1">
      <alignment vertical="center"/>
      <protection locked="0"/>
    </xf>
    <xf numFmtId="0" fontId="4" fillId="3" borderId="26" xfId="0" applyFont="1" applyFill="1" applyBorder="1" applyAlignment="1" applyProtection="1">
      <alignment vertical="center"/>
      <protection locked="0"/>
    </xf>
    <xf numFmtId="0" fontId="6" fillId="3" borderId="53" xfId="0" applyFont="1" applyFill="1" applyBorder="1" applyAlignment="1" applyProtection="1">
      <alignment/>
      <protection locked="0"/>
    </xf>
    <xf numFmtId="0" fontId="6" fillId="3" borderId="54" xfId="0" applyFont="1" applyFill="1" applyBorder="1" applyAlignment="1" applyProtection="1">
      <alignment horizontal="center"/>
      <protection locked="0"/>
    </xf>
    <xf numFmtId="0" fontId="6" fillId="3" borderId="55" xfId="0" applyFont="1" applyFill="1" applyBorder="1" applyAlignment="1" applyProtection="1">
      <alignment horizontal="center"/>
      <protection locked="0"/>
    </xf>
    <xf numFmtId="0" fontId="6" fillId="3" borderId="56" xfId="0" applyFont="1" applyFill="1" applyBorder="1" applyAlignment="1" applyProtection="1">
      <alignment horizontal="center"/>
      <protection locked="0"/>
    </xf>
    <xf numFmtId="0" fontId="4" fillId="3" borderId="27" xfId="0" applyFont="1" applyFill="1" applyBorder="1" applyAlignment="1" applyProtection="1">
      <alignment vertical="center"/>
      <protection locked="0"/>
    </xf>
    <xf numFmtId="0" fontId="4" fillId="3" borderId="28" xfId="0" applyFont="1" applyFill="1" applyBorder="1" applyAlignment="1" applyProtection="1">
      <alignment vertical="center"/>
      <protection locked="0"/>
    </xf>
    <xf numFmtId="0" fontId="6" fillId="3" borderId="57" xfId="0" applyFont="1" applyFill="1" applyBorder="1" applyAlignment="1" applyProtection="1">
      <alignment/>
      <protection locked="0"/>
    </xf>
    <xf numFmtId="0" fontId="6" fillId="3" borderId="58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 applyProtection="1">
      <alignment horizontal="center"/>
      <protection locked="0"/>
    </xf>
    <xf numFmtId="0" fontId="4" fillId="3" borderId="29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vertical="center"/>
      <protection locked="0"/>
    </xf>
    <xf numFmtId="0" fontId="6" fillId="3" borderId="59" xfId="0" applyFont="1" applyFill="1" applyBorder="1" applyAlignment="1" applyProtection="1">
      <alignment/>
      <protection locked="0"/>
    </xf>
    <xf numFmtId="0" fontId="6" fillId="3" borderId="60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0" fontId="4" fillId="3" borderId="3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/>
      <protection locked="0"/>
    </xf>
    <xf numFmtId="0" fontId="6" fillId="3" borderId="23" xfId="0" applyFont="1" applyFill="1" applyBorder="1" applyAlignment="1" applyProtection="1">
      <alignment/>
      <protection locked="0"/>
    </xf>
    <xf numFmtId="0" fontId="6" fillId="3" borderId="61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3" xfId="0" applyFont="1" applyFill="1" applyBorder="1" applyAlignment="1" applyProtection="1">
      <alignment horizontal="center"/>
      <protection locked="0"/>
    </xf>
    <xf numFmtId="0" fontId="4" fillId="3" borderId="32" xfId="0" applyFont="1" applyFill="1" applyBorder="1" applyAlignment="1" applyProtection="1">
      <alignment vertical="center"/>
      <protection locked="0"/>
    </xf>
    <xf numFmtId="0" fontId="4" fillId="3" borderId="33" xfId="0" applyFont="1" applyFill="1" applyBorder="1" applyAlignment="1" applyProtection="1">
      <alignment vertical="center"/>
      <protection locked="0"/>
    </xf>
    <xf numFmtId="0" fontId="4" fillId="3" borderId="27" xfId="0" applyFont="1" applyFill="1" applyBorder="1" applyAlignment="1" applyProtection="1">
      <alignment/>
      <protection locked="0"/>
    </xf>
    <xf numFmtId="0" fontId="4" fillId="3" borderId="28" xfId="0" applyFont="1" applyFill="1" applyBorder="1" applyAlignment="1" applyProtection="1">
      <alignment/>
      <protection locked="0"/>
    </xf>
    <xf numFmtId="0" fontId="4" fillId="3" borderId="32" xfId="0" applyFont="1" applyFill="1" applyBorder="1" applyAlignment="1" applyProtection="1">
      <alignment/>
      <protection locked="0"/>
    </xf>
    <xf numFmtId="0" fontId="4" fillId="3" borderId="33" xfId="0" applyFont="1" applyFill="1" applyBorder="1" applyAlignment="1" applyProtection="1">
      <alignment/>
      <protection locked="0"/>
    </xf>
    <xf numFmtId="0" fontId="6" fillId="3" borderId="58" xfId="0" applyFont="1" applyFill="1" applyBorder="1" applyAlignment="1" applyProtection="1">
      <alignment/>
      <protection locked="0"/>
    </xf>
    <xf numFmtId="0" fontId="6" fillId="3" borderId="4" xfId="0" applyFont="1" applyFill="1" applyBorder="1" applyAlignment="1" applyProtection="1">
      <alignment/>
      <protection locked="0"/>
    </xf>
    <xf numFmtId="0" fontId="6" fillId="3" borderId="5" xfId="0" applyFont="1" applyFill="1" applyBorder="1" applyAlignment="1" applyProtection="1">
      <alignment/>
      <protection locked="0"/>
    </xf>
    <xf numFmtId="0" fontId="4" fillId="3" borderId="29" xfId="0" applyFont="1" applyFill="1" applyBorder="1" applyAlignment="1" applyProtection="1">
      <alignment/>
      <protection locked="0"/>
    </xf>
    <xf numFmtId="0" fontId="4" fillId="3" borderId="30" xfId="0" applyFont="1" applyFill="1" applyBorder="1" applyAlignment="1" applyProtection="1">
      <alignment/>
      <protection locked="0"/>
    </xf>
    <xf numFmtId="0" fontId="6" fillId="3" borderId="60" xfId="0" applyFont="1" applyFill="1" applyBorder="1" applyAlignment="1" applyProtection="1">
      <alignment/>
      <protection locked="0"/>
    </xf>
    <xf numFmtId="0" fontId="6" fillId="3" borderId="7" xfId="0" applyFont="1" applyFill="1" applyBorder="1" applyAlignment="1" applyProtection="1">
      <alignment/>
      <protection locked="0"/>
    </xf>
    <xf numFmtId="0" fontId="6" fillId="3" borderId="8" xfId="0" applyFont="1" applyFill="1" applyBorder="1" applyAlignment="1" applyProtection="1">
      <alignment/>
      <protection locked="0"/>
    </xf>
    <xf numFmtId="0" fontId="4" fillId="3" borderId="51" xfId="0" applyFont="1" applyFill="1" applyBorder="1" applyAlignment="1" applyProtection="1">
      <alignment/>
      <protection locked="0"/>
    </xf>
    <xf numFmtId="0" fontId="4" fillId="3" borderId="52" xfId="0" applyFont="1" applyFill="1" applyBorder="1" applyAlignment="1" applyProtection="1">
      <alignment/>
      <protection locked="0"/>
    </xf>
    <xf numFmtId="0" fontId="6" fillId="3" borderId="62" xfId="0" applyFont="1" applyFill="1" applyBorder="1" applyAlignment="1" applyProtection="1">
      <alignment/>
      <protection locked="0"/>
    </xf>
    <xf numFmtId="0" fontId="6" fillId="3" borderId="63" xfId="0" applyFont="1" applyFill="1" applyBorder="1" applyAlignment="1" applyProtection="1">
      <alignment/>
      <protection locked="0"/>
    </xf>
    <xf numFmtId="0" fontId="6" fillId="3" borderId="19" xfId="0" applyFont="1" applyFill="1" applyBorder="1" applyAlignment="1" applyProtection="1">
      <alignment/>
      <protection locked="0"/>
    </xf>
    <xf numFmtId="0" fontId="6" fillId="3" borderId="20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kusz%20KONIEC%20SEMESTR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nikowy"/>
      <sheetName val="Przeliczenia"/>
      <sheetName val="Arkusz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3"/>
  <sheetViews>
    <sheetView tabSelected="1" zoomScale="70" zoomScaleNormal="70" workbookViewId="0" topLeftCell="A1">
      <selection activeCell="J24" sqref="J24"/>
    </sheetView>
  </sheetViews>
  <sheetFormatPr defaultColWidth="9.140625" defaultRowHeight="12.75"/>
  <cols>
    <col min="1" max="1" width="9.140625" style="3" customWidth="1"/>
    <col min="2" max="2" width="15.57421875" style="3" customWidth="1"/>
    <col min="3" max="3" width="13.421875" style="3" customWidth="1"/>
    <col min="4" max="4" width="13.57421875" style="3" customWidth="1"/>
    <col min="5" max="18" width="9.140625" style="3" customWidth="1"/>
    <col min="19" max="19" width="10.7109375" style="3" bestFit="1" customWidth="1"/>
    <col min="20" max="20" width="9.140625" style="3" customWidth="1"/>
    <col min="21" max="21" width="12.421875" style="3" bestFit="1" customWidth="1"/>
    <col min="22" max="22" width="6.140625" style="3" bestFit="1" customWidth="1"/>
    <col min="23" max="23" width="4.28125" style="3" customWidth="1"/>
    <col min="24" max="24" width="5.421875" style="3" bestFit="1" customWidth="1"/>
    <col min="25" max="25" width="4.7109375" style="3" customWidth="1"/>
    <col min="26" max="26" width="5.421875" style="3" bestFit="1" customWidth="1"/>
    <col min="27" max="27" width="5.28125" style="3" customWidth="1"/>
    <col min="28" max="28" width="5.421875" style="3" bestFit="1" customWidth="1"/>
    <col min="29" max="29" width="5.421875" style="3" customWidth="1"/>
    <col min="30" max="30" width="5.421875" style="3" bestFit="1" customWidth="1"/>
    <col min="31" max="31" width="6.421875" style="3" customWidth="1"/>
    <col min="32" max="32" width="5.421875" style="3" bestFit="1" customWidth="1"/>
    <col min="33" max="33" width="4.8515625" style="3" customWidth="1"/>
    <col min="34" max="34" width="6.8515625" style="3" bestFit="1" customWidth="1"/>
    <col min="35" max="35" width="5.28125" style="3" customWidth="1"/>
    <col min="36" max="36" width="9.140625" style="3" customWidth="1"/>
    <col min="37" max="37" width="22.57421875" style="3" bestFit="1" customWidth="1"/>
    <col min="38" max="16384" width="9.140625" style="3" customWidth="1"/>
  </cols>
  <sheetData>
    <row r="1" spans="1:38" ht="12.75" thickBot="1" thickTop="1">
      <c r="A1" s="46" t="s">
        <v>0</v>
      </c>
      <c r="B1" s="47" t="s">
        <v>1</v>
      </c>
      <c r="C1" s="48" t="s">
        <v>2</v>
      </c>
      <c r="D1" s="49" t="s">
        <v>3</v>
      </c>
      <c r="E1" s="50" t="s">
        <v>4</v>
      </c>
      <c r="F1" s="47" t="s">
        <v>5</v>
      </c>
      <c r="G1" s="47" t="s">
        <v>6</v>
      </c>
      <c r="H1" s="47" t="s">
        <v>7</v>
      </c>
      <c r="I1" s="47" t="s">
        <v>8</v>
      </c>
      <c r="J1" s="47" t="s">
        <v>9</v>
      </c>
      <c r="K1" s="47" t="s">
        <v>10</v>
      </c>
      <c r="L1" s="47" t="s">
        <v>11</v>
      </c>
      <c r="M1" s="47" t="s">
        <v>12</v>
      </c>
      <c r="N1" s="47" t="s">
        <v>13</v>
      </c>
      <c r="O1" s="47" t="s">
        <v>14</v>
      </c>
      <c r="P1" s="47" t="s">
        <v>15</v>
      </c>
      <c r="Q1" s="47" t="s">
        <v>16</v>
      </c>
      <c r="R1" s="47" t="s">
        <v>17</v>
      </c>
      <c r="S1" s="47" t="s">
        <v>18</v>
      </c>
      <c r="T1" s="51" t="s">
        <v>19</v>
      </c>
      <c r="U1" s="61" t="s">
        <v>20</v>
      </c>
      <c r="V1" s="2"/>
      <c r="AJ1" s="3" t="s">
        <v>21</v>
      </c>
      <c r="AK1" s="3" t="s">
        <v>22</v>
      </c>
      <c r="AL1" s="3" t="s">
        <v>23</v>
      </c>
    </row>
    <row r="2" spans="1:38" ht="12" thickTop="1">
      <c r="A2" s="52">
        <v>1</v>
      </c>
      <c r="B2" s="134"/>
      <c r="C2" s="135"/>
      <c r="D2" s="136"/>
      <c r="E2" s="137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9"/>
      <c r="U2" s="95">
        <f>Przeliczenia!U2</f>
      </c>
      <c r="V2" s="4" t="s">
        <v>24</v>
      </c>
      <c r="W2" s="102">
        <f>Przeliczenia!W2</f>
        <v>0</v>
      </c>
      <c r="X2" s="5" t="s">
        <v>25</v>
      </c>
      <c r="Y2" s="102">
        <f>Przeliczenia!Y2</f>
        <v>0</v>
      </c>
      <c r="Z2" s="5" t="s">
        <v>26</v>
      </c>
      <c r="AA2" s="102">
        <f>Przeliczenia!AA2</f>
        <v>0</v>
      </c>
      <c r="AB2" s="5" t="s">
        <v>27</v>
      </c>
      <c r="AC2" s="102">
        <f>Przeliczenia!AC2</f>
        <v>0</v>
      </c>
      <c r="AD2" s="5" t="s">
        <v>28</v>
      </c>
      <c r="AE2" s="102">
        <f>Przeliczenia!AE2</f>
        <v>0</v>
      </c>
      <c r="AF2" s="5" t="s">
        <v>29</v>
      </c>
      <c r="AG2" s="102">
        <f>Przeliczenia!AG2</f>
        <v>0</v>
      </c>
      <c r="AH2" s="5" t="s">
        <v>30</v>
      </c>
      <c r="AI2" s="109">
        <f>Przeliczenia!AI2</f>
        <v>0</v>
      </c>
      <c r="AJ2" s="7">
        <f>Przeliczenia!AJ2</f>
      </c>
      <c r="AK2" s="7" t="b">
        <f>Przeliczenia!AK2</f>
        <v>0</v>
      </c>
      <c r="AL2" s="7" t="str">
        <f>Przeliczenia!AL2</f>
        <v>nie</v>
      </c>
    </row>
    <row r="3" spans="1:38" ht="11.25">
      <c r="A3" s="53">
        <v>2</v>
      </c>
      <c r="B3" s="140"/>
      <c r="C3" s="141"/>
      <c r="D3" s="142"/>
      <c r="E3" s="143"/>
      <c r="F3" s="144"/>
      <c r="G3" s="144"/>
      <c r="H3" s="138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5"/>
      <c r="U3" s="95">
        <f>Przeliczenia!U3</f>
      </c>
      <c r="V3" s="10" t="s">
        <v>24</v>
      </c>
      <c r="W3" s="103">
        <f>Przeliczenia!W3</f>
        <v>0</v>
      </c>
      <c r="X3" s="8" t="s">
        <v>25</v>
      </c>
      <c r="Y3" s="103">
        <f>Przeliczenia!Y3</f>
        <v>0</v>
      </c>
      <c r="Z3" s="8" t="s">
        <v>26</v>
      </c>
      <c r="AA3" s="103">
        <f>Przeliczenia!AA3</f>
        <v>0</v>
      </c>
      <c r="AB3" s="8" t="s">
        <v>27</v>
      </c>
      <c r="AC3" s="103">
        <f>Przeliczenia!AC3</f>
        <v>0</v>
      </c>
      <c r="AD3" s="8" t="s">
        <v>28</v>
      </c>
      <c r="AE3" s="103">
        <f>Przeliczenia!AE3</f>
        <v>0</v>
      </c>
      <c r="AF3" s="8" t="s">
        <v>29</v>
      </c>
      <c r="AG3" s="103">
        <f>Przeliczenia!AG3</f>
        <v>0</v>
      </c>
      <c r="AH3" s="8" t="s">
        <v>30</v>
      </c>
      <c r="AI3" s="110">
        <f>Przeliczenia!AI3</f>
        <v>0</v>
      </c>
      <c r="AJ3" s="7">
        <f>Przeliczenia!AJ3</f>
      </c>
      <c r="AK3" s="7" t="b">
        <f>Przeliczenia!AK3</f>
        <v>0</v>
      </c>
      <c r="AL3" s="7" t="str">
        <f>Przeliczenia!AL3</f>
        <v>nie</v>
      </c>
    </row>
    <row r="4" spans="1:38" ht="11.25">
      <c r="A4" s="53">
        <v>3</v>
      </c>
      <c r="B4" s="140"/>
      <c r="C4" s="141"/>
      <c r="D4" s="142"/>
      <c r="E4" s="143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5"/>
      <c r="U4" s="95">
        <f>Przeliczenia!U4</f>
      </c>
      <c r="V4" s="10" t="s">
        <v>24</v>
      </c>
      <c r="W4" s="103">
        <f>Przeliczenia!W4</f>
        <v>0</v>
      </c>
      <c r="X4" s="8" t="s">
        <v>25</v>
      </c>
      <c r="Y4" s="103">
        <f>Przeliczenia!Y4</f>
        <v>0</v>
      </c>
      <c r="Z4" s="8" t="s">
        <v>26</v>
      </c>
      <c r="AA4" s="103">
        <f>Przeliczenia!AA4</f>
        <v>0</v>
      </c>
      <c r="AB4" s="8" t="s">
        <v>27</v>
      </c>
      <c r="AC4" s="103">
        <f>Przeliczenia!AC4</f>
        <v>0</v>
      </c>
      <c r="AD4" s="8" t="s">
        <v>28</v>
      </c>
      <c r="AE4" s="103">
        <f>Przeliczenia!AE4</f>
        <v>0</v>
      </c>
      <c r="AF4" s="8" t="s">
        <v>29</v>
      </c>
      <c r="AG4" s="103">
        <f>Przeliczenia!AG4</f>
        <v>0</v>
      </c>
      <c r="AH4" s="8" t="s">
        <v>30</v>
      </c>
      <c r="AI4" s="110">
        <f>Przeliczenia!AI4</f>
        <v>0</v>
      </c>
      <c r="AJ4" s="7">
        <f>Przeliczenia!AJ4</f>
      </c>
      <c r="AK4" s="7" t="b">
        <f>Przeliczenia!AK4</f>
        <v>0</v>
      </c>
      <c r="AL4" s="7" t="str">
        <f>Przeliczenia!AL4</f>
        <v>nie</v>
      </c>
    </row>
    <row r="5" spans="1:38" ht="11.25">
      <c r="A5" s="53">
        <v>4</v>
      </c>
      <c r="B5" s="140"/>
      <c r="C5" s="141"/>
      <c r="D5" s="142"/>
      <c r="E5" s="143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95">
        <f>Przeliczenia!U5</f>
      </c>
      <c r="V5" s="10" t="s">
        <v>24</v>
      </c>
      <c r="W5" s="103">
        <f>Przeliczenia!W5</f>
        <v>0</v>
      </c>
      <c r="X5" s="8" t="s">
        <v>25</v>
      </c>
      <c r="Y5" s="103">
        <f>Przeliczenia!Y5</f>
        <v>0</v>
      </c>
      <c r="Z5" s="8" t="s">
        <v>26</v>
      </c>
      <c r="AA5" s="103">
        <f>Przeliczenia!AA5</f>
        <v>0</v>
      </c>
      <c r="AB5" s="8" t="s">
        <v>27</v>
      </c>
      <c r="AC5" s="103">
        <f>Przeliczenia!AC5</f>
        <v>0</v>
      </c>
      <c r="AD5" s="8" t="s">
        <v>28</v>
      </c>
      <c r="AE5" s="103">
        <f>Przeliczenia!AE5</f>
        <v>0</v>
      </c>
      <c r="AF5" s="8" t="s">
        <v>29</v>
      </c>
      <c r="AG5" s="103">
        <f>Przeliczenia!AG5</f>
        <v>0</v>
      </c>
      <c r="AH5" s="8" t="s">
        <v>30</v>
      </c>
      <c r="AI5" s="110">
        <f>Przeliczenia!AI5</f>
        <v>0</v>
      </c>
      <c r="AJ5" s="7">
        <f>Przeliczenia!AJ5</f>
      </c>
      <c r="AK5" s="7" t="b">
        <f>Przeliczenia!AK5</f>
        <v>0</v>
      </c>
      <c r="AL5" s="7" t="str">
        <f>Przeliczenia!AL5</f>
        <v>nie</v>
      </c>
    </row>
    <row r="6" spans="1:38" ht="11.25">
      <c r="A6" s="53">
        <v>5</v>
      </c>
      <c r="B6" s="140"/>
      <c r="C6" s="141"/>
      <c r="D6" s="142"/>
      <c r="E6" s="143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95">
        <f>Przeliczenia!U6</f>
      </c>
      <c r="V6" s="10" t="s">
        <v>24</v>
      </c>
      <c r="W6" s="103">
        <f>Przeliczenia!W6</f>
        <v>0</v>
      </c>
      <c r="X6" s="8" t="s">
        <v>25</v>
      </c>
      <c r="Y6" s="103">
        <f>Przeliczenia!Y6</f>
        <v>0</v>
      </c>
      <c r="Z6" s="8" t="s">
        <v>26</v>
      </c>
      <c r="AA6" s="103">
        <f>Przeliczenia!AA6</f>
        <v>0</v>
      </c>
      <c r="AB6" s="8" t="s">
        <v>27</v>
      </c>
      <c r="AC6" s="103">
        <f>Przeliczenia!AC6</f>
        <v>0</v>
      </c>
      <c r="AD6" s="8" t="s">
        <v>28</v>
      </c>
      <c r="AE6" s="103">
        <f>Przeliczenia!AE6</f>
        <v>0</v>
      </c>
      <c r="AF6" s="8" t="s">
        <v>29</v>
      </c>
      <c r="AG6" s="103">
        <f>Przeliczenia!AG6</f>
        <v>0</v>
      </c>
      <c r="AH6" s="8" t="s">
        <v>30</v>
      </c>
      <c r="AI6" s="110">
        <f>Przeliczenia!AI6</f>
        <v>0</v>
      </c>
      <c r="AJ6" s="7">
        <f>Przeliczenia!AJ6</f>
      </c>
      <c r="AK6" s="7" t="b">
        <f>Przeliczenia!AK6</f>
        <v>0</v>
      </c>
      <c r="AL6" s="7" t="str">
        <f>Przeliczenia!AL6</f>
        <v>nie</v>
      </c>
    </row>
    <row r="7" spans="1:38" ht="11.25">
      <c r="A7" s="53">
        <v>6</v>
      </c>
      <c r="B7" s="140"/>
      <c r="C7" s="141"/>
      <c r="D7" s="142"/>
      <c r="E7" s="143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5"/>
      <c r="U7" s="95">
        <f>Przeliczenia!U7</f>
      </c>
      <c r="V7" s="10" t="s">
        <v>24</v>
      </c>
      <c r="W7" s="103">
        <f>Przeliczenia!W7</f>
        <v>0</v>
      </c>
      <c r="X7" s="8" t="s">
        <v>25</v>
      </c>
      <c r="Y7" s="103">
        <f>Przeliczenia!Y7</f>
        <v>0</v>
      </c>
      <c r="Z7" s="8" t="s">
        <v>26</v>
      </c>
      <c r="AA7" s="103">
        <f>Przeliczenia!AA7</f>
        <v>0</v>
      </c>
      <c r="AB7" s="8" t="s">
        <v>27</v>
      </c>
      <c r="AC7" s="103">
        <f>Przeliczenia!AC7</f>
        <v>0</v>
      </c>
      <c r="AD7" s="8" t="s">
        <v>28</v>
      </c>
      <c r="AE7" s="103">
        <f>Przeliczenia!AE7</f>
        <v>0</v>
      </c>
      <c r="AF7" s="8" t="s">
        <v>29</v>
      </c>
      <c r="AG7" s="103">
        <f>Przeliczenia!AG7</f>
        <v>0</v>
      </c>
      <c r="AH7" s="8" t="s">
        <v>30</v>
      </c>
      <c r="AI7" s="110">
        <f>Przeliczenia!AI7</f>
        <v>0</v>
      </c>
      <c r="AJ7" s="7">
        <f>Przeliczenia!AJ7</f>
      </c>
      <c r="AK7" s="7" t="b">
        <f>Przeliczenia!AK7</f>
        <v>0</v>
      </c>
      <c r="AL7" s="7" t="str">
        <f>Przeliczenia!AL7</f>
        <v>nie</v>
      </c>
    </row>
    <row r="8" spans="1:38" ht="11.25">
      <c r="A8" s="53">
        <v>7</v>
      </c>
      <c r="B8" s="140"/>
      <c r="C8" s="141"/>
      <c r="D8" s="142"/>
      <c r="E8" s="143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5"/>
      <c r="U8" s="95">
        <f>Przeliczenia!U8</f>
      </c>
      <c r="V8" s="10" t="s">
        <v>24</v>
      </c>
      <c r="W8" s="103">
        <f>Przeliczenia!W8</f>
        <v>0</v>
      </c>
      <c r="X8" s="8" t="s">
        <v>25</v>
      </c>
      <c r="Y8" s="103">
        <f>Przeliczenia!Y8</f>
        <v>0</v>
      </c>
      <c r="Z8" s="8" t="s">
        <v>26</v>
      </c>
      <c r="AA8" s="103">
        <f>Przeliczenia!AA8</f>
        <v>0</v>
      </c>
      <c r="AB8" s="8" t="s">
        <v>27</v>
      </c>
      <c r="AC8" s="103">
        <f>Przeliczenia!AC8</f>
        <v>0</v>
      </c>
      <c r="AD8" s="8" t="s">
        <v>28</v>
      </c>
      <c r="AE8" s="103">
        <f>Przeliczenia!AE8</f>
        <v>0</v>
      </c>
      <c r="AF8" s="8" t="s">
        <v>29</v>
      </c>
      <c r="AG8" s="103">
        <f>Przeliczenia!AG8</f>
        <v>0</v>
      </c>
      <c r="AH8" s="8" t="s">
        <v>30</v>
      </c>
      <c r="AI8" s="110">
        <f>Przeliczenia!AI8</f>
        <v>0</v>
      </c>
      <c r="AJ8" s="7">
        <f>Przeliczenia!AJ8</f>
      </c>
      <c r="AK8" s="7" t="b">
        <f>Przeliczenia!AK8</f>
        <v>0</v>
      </c>
      <c r="AL8" s="7" t="str">
        <f>Przeliczenia!AL8</f>
        <v>nie</v>
      </c>
    </row>
    <row r="9" spans="1:38" ht="11.25">
      <c r="A9" s="53">
        <v>8</v>
      </c>
      <c r="B9" s="140"/>
      <c r="C9" s="141"/>
      <c r="D9" s="142"/>
      <c r="E9" s="143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5"/>
      <c r="U9" s="95">
        <f>Przeliczenia!U9</f>
      </c>
      <c r="V9" s="10" t="s">
        <v>24</v>
      </c>
      <c r="W9" s="103">
        <f>Przeliczenia!W9</f>
        <v>0</v>
      </c>
      <c r="X9" s="8" t="s">
        <v>25</v>
      </c>
      <c r="Y9" s="103">
        <f>Przeliczenia!Y9</f>
        <v>0</v>
      </c>
      <c r="Z9" s="8" t="s">
        <v>26</v>
      </c>
      <c r="AA9" s="103">
        <f>Przeliczenia!AA9</f>
        <v>0</v>
      </c>
      <c r="AB9" s="8" t="s">
        <v>27</v>
      </c>
      <c r="AC9" s="103">
        <f>Przeliczenia!AC9</f>
        <v>0</v>
      </c>
      <c r="AD9" s="8" t="s">
        <v>28</v>
      </c>
      <c r="AE9" s="103">
        <f>Przeliczenia!AE9</f>
        <v>0</v>
      </c>
      <c r="AF9" s="8" t="s">
        <v>29</v>
      </c>
      <c r="AG9" s="103">
        <f>Przeliczenia!AG9</f>
        <v>0</v>
      </c>
      <c r="AH9" s="8" t="s">
        <v>30</v>
      </c>
      <c r="AI9" s="110">
        <f>Przeliczenia!AI9</f>
        <v>0</v>
      </c>
      <c r="AJ9" s="7">
        <f>Przeliczenia!AJ9</f>
      </c>
      <c r="AK9" s="7" t="b">
        <f>Przeliczenia!AK9</f>
        <v>0</v>
      </c>
      <c r="AL9" s="7" t="str">
        <f>Przeliczenia!AL9</f>
        <v>nie</v>
      </c>
    </row>
    <row r="10" spans="1:38" ht="11.25">
      <c r="A10" s="54">
        <v>9</v>
      </c>
      <c r="B10" s="146"/>
      <c r="C10" s="147"/>
      <c r="D10" s="148"/>
      <c r="E10" s="149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1"/>
      <c r="U10" s="95">
        <f>Przeliczenia!U10</f>
      </c>
      <c r="V10" s="13" t="s">
        <v>24</v>
      </c>
      <c r="W10" s="104">
        <f>Przeliczenia!W10</f>
        <v>0</v>
      </c>
      <c r="X10" s="14" t="s">
        <v>25</v>
      </c>
      <c r="Y10" s="104">
        <f>Przeliczenia!Y10</f>
        <v>0</v>
      </c>
      <c r="Z10" s="14" t="s">
        <v>26</v>
      </c>
      <c r="AA10" s="104">
        <f>Przeliczenia!AA10</f>
        <v>0</v>
      </c>
      <c r="AB10" s="14" t="s">
        <v>27</v>
      </c>
      <c r="AC10" s="104">
        <f>Przeliczenia!AC10</f>
        <v>0</v>
      </c>
      <c r="AD10" s="14" t="s">
        <v>28</v>
      </c>
      <c r="AE10" s="104">
        <f>Przeliczenia!AE10</f>
        <v>0</v>
      </c>
      <c r="AF10" s="14" t="s">
        <v>29</v>
      </c>
      <c r="AG10" s="104">
        <f>Przeliczenia!AG10</f>
        <v>0</v>
      </c>
      <c r="AH10" s="14" t="s">
        <v>30</v>
      </c>
      <c r="AI10" s="111">
        <f>Przeliczenia!AI10</f>
        <v>0</v>
      </c>
      <c r="AJ10" s="7">
        <f>Przeliczenia!AJ10</f>
      </c>
      <c r="AK10" s="7" t="b">
        <f>Przeliczenia!AK10</f>
        <v>0</v>
      </c>
      <c r="AL10" s="7" t="str">
        <f>Przeliczenia!AL10</f>
        <v>nie</v>
      </c>
    </row>
    <row r="11" spans="1:38" ht="11.25">
      <c r="A11" s="55">
        <v>10</v>
      </c>
      <c r="B11" s="152"/>
      <c r="C11" s="153"/>
      <c r="D11" s="154"/>
      <c r="E11" s="155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7"/>
      <c r="U11" s="95">
        <f>Przeliczenia!U11</f>
      </c>
      <c r="V11" s="18" t="s">
        <v>24</v>
      </c>
      <c r="W11" s="105">
        <f>Przeliczenia!W11</f>
        <v>0</v>
      </c>
      <c r="X11" s="16" t="s">
        <v>25</v>
      </c>
      <c r="Y11" s="105">
        <f>Przeliczenia!Y11</f>
        <v>0</v>
      </c>
      <c r="Z11" s="16" t="s">
        <v>26</v>
      </c>
      <c r="AA11" s="105">
        <f>Przeliczenia!AA11</f>
        <v>0</v>
      </c>
      <c r="AB11" s="16" t="s">
        <v>27</v>
      </c>
      <c r="AC11" s="105">
        <f>Przeliczenia!AC11</f>
        <v>0</v>
      </c>
      <c r="AD11" s="16" t="s">
        <v>28</v>
      </c>
      <c r="AE11" s="105">
        <f>Przeliczenia!AE11</f>
        <v>0</v>
      </c>
      <c r="AF11" s="16" t="s">
        <v>29</v>
      </c>
      <c r="AG11" s="105">
        <f>Przeliczenia!AG11</f>
        <v>0</v>
      </c>
      <c r="AH11" s="16" t="s">
        <v>30</v>
      </c>
      <c r="AI11" s="112">
        <f>Przeliczenia!AI11</f>
        <v>0</v>
      </c>
      <c r="AJ11" s="7">
        <f>Przeliczenia!AJ11</f>
      </c>
      <c r="AK11" s="7" t="b">
        <f>Przeliczenia!AK11</f>
        <v>0</v>
      </c>
      <c r="AL11" s="7" t="str">
        <f>Przeliczenia!AL11</f>
        <v>nie</v>
      </c>
    </row>
    <row r="12" spans="1:38" ht="11.25">
      <c r="A12" s="52">
        <v>11</v>
      </c>
      <c r="B12" s="158"/>
      <c r="C12" s="159"/>
      <c r="D12" s="136"/>
      <c r="E12" s="137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9"/>
      <c r="U12" s="95">
        <f>Przeliczenia!U12</f>
      </c>
      <c r="V12" s="19" t="s">
        <v>24</v>
      </c>
      <c r="W12" s="106">
        <f>Przeliczenia!W12</f>
        <v>0</v>
      </c>
      <c r="X12" s="20" t="s">
        <v>25</v>
      </c>
      <c r="Y12" s="106">
        <f>Przeliczenia!Y12</f>
        <v>0</v>
      </c>
      <c r="Z12" s="20" t="s">
        <v>26</v>
      </c>
      <c r="AA12" s="106">
        <f>Przeliczenia!AA12</f>
        <v>0</v>
      </c>
      <c r="AB12" s="20" t="s">
        <v>27</v>
      </c>
      <c r="AC12" s="106">
        <f>Przeliczenia!AC12</f>
        <v>0</v>
      </c>
      <c r="AD12" s="20" t="s">
        <v>28</v>
      </c>
      <c r="AE12" s="106">
        <f>Przeliczenia!AE12</f>
        <v>0</v>
      </c>
      <c r="AF12" s="20" t="s">
        <v>29</v>
      </c>
      <c r="AG12" s="106">
        <f>Przeliczenia!AG12</f>
        <v>0</v>
      </c>
      <c r="AH12" s="20" t="s">
        <v>30</v>
      </c>
      <c r="AI12" s="113">
        <f>Przeliczenia!AI12</f>
        <v>0</v>
      </c>
      <c r="AJ12" s="7">
        <f>Przeliczenia!AJ12</f>
      </c>
      <c r="AK12" s="7" t="b">
        <f>Przeliczenia!AK12</f>
        <v>0</v>
      </c>
      <c r="AL12" s="7" t="str">
        <f>Przeliczenia!AL12</f>
        <v>nie</v>
      </c>
    </row>
    <row r="13" spans="1:38" ht="11.25">
      <c r="A13" s="53">
        <v>12</v>
      </c>
      <c r="B13" s="140"/>
      <c r="C13" s="141"/>
      <c r="D13" s="142"/>
      <c r="E13" s="143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5"/>
      <c r="U13" s="95">
        <f>Przeliczenia!U13</f>
      </c>
      <c r="V13" s="10" t="s">
        <v>24</v>
      </c>
      <c r="W13" s="103">
        <f>Przeliczenia!W13</f>
        <v>0</v>
      </c>
      <c r="X13" s="8" t="s">
        <v>25</v>
      </c>
      <c r="Y13" s="103">
        <f>Przeliczenia!Y13</f>
        <v>0</v>
      </c>
      <c r="Z13" s="8" t="s">
        <v>26</v>
      </c>
      <c r="AA13" s="103">
        <f>Przeliczenia!AA13</f>
        <v>0</v>
      </c>
      <c r="AB13" s="8" t="s">
        <v>27</v>
      </c>
      <c r="AC13" s="103">
        <f>Przeliczenia!AC13</f>
        <v>0</v>
      </c>
      <c r="AD13" s="8" t="s">
        <v>28</v>
      </c>
      <c r="AE13" s="103">
        <f>Przeliczenia!AE13</f>
        <v>0</v>
      </c>
      <c r="AF13" s="8" t="s">
        <v>29</v>
      </c>
      <c r="AG13" s="103">
        <f>Przeliczenia!AG13</f>
        <v>0</v>
      </c>
      <c r="AH13" s="8" t="s">
        <v>30</v>
      </c>
      <c r="AI13" s="110">
        <f>Przeliczenia!AI13</f>
        <v>0</v>
      </c>
      <c r="AJ13" s="7">
        <f>Przeliczenia!AJ13</f>
      </c>
      <c r="AK13" s="7" t="b">
        <f>Przeliczenia!AK13</f>
        <v>0</v>
      </c>
      <c r="AL13" s="7" t="str">
        <f>Przeliczenia!AL13</f>
        <v>nie</v>
      </c>
    </row>
    <row r="14" spans="1:38" ht="11.25">
      <c r="A14" s="53">
        <v>13</v>
      </c>
      <c r="B14" s="140"/>
      <c r="C14" s="141"/>
      <c r="D14" s="142"/>
      <c r="E14" s="143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5"/>
      <c r="U14" s="95">
        <f>Przeliczenia!U14</f>
      </c>
      <c r="V14" s="10" t="s">
        <v>24</v>
      </c>
      <c r="W14" s="103">
        <f>Przeliczenia!W14</f>
        <v>0</v>
      </c>
      <c r="X14" s="8" t="s">
        <v>25</v>
      </c>
      <c r="Y14" s="103">
        <f>Przeliczenia!Y14</f>
        <v>0</v>
      </c>
      <c r="Z14" s="8" t="s">
        <v>26</v>
      </c>
      <c r="AA14" s="103">
        <f>Przeliczenia!AA14</f>
        <v>0</v>
      </c>
      <c r="AB14" s="8" t="s">
        <v>27</v>
      </c>
      <c r="AC14" s="103">
        <f>Przeliczenia!AC14</f>
        <v>0</v>
      </c>
      <c r="AD14" s="8" t="s">
        <v>28</v>
      </c>
      <c r="AE14" s="103">
        <f>Przeliczenia!AE14</f>
        <v>0</v>
      </c>
      <c r="AF14" s="8" t="s">
        <v>29</v>
      </c>
      <c r="AG14" s="103">
        <f>Przeliczenia!AG14</f>
        <v>0</v>
      </c>
      <c r="AH14" s="8" t="s">
        <v>30</v>
      </c>
      <c r="AI14" s="110">
        <f>Przeliczenia!AI14</f>
        <v>0</v>
      </c>
      <c r="AJ14" s="7">
        <f>Przeliczenia!AJ14</f>
      </c>
      <c r="AK14" s="7" t="b">
        <f>Przeliczenia!AK14</f>
        <v>0</v>
      </c>
      <c r="AL14" s="7" t="str">
        <f>Przeliczenia!AL14</f>
        <v>nie</v>
      </c>
    </row>
    <row r="15" spans="1:38" ht="11.25">
      <c r="A15" s="53">
        <v>14</v>
      </c>
      <c r="B15" s="140"/>
      <c r="C15" s="141"/>
      <c r="D15" s="142"/>
      <c r="E15" s="143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5"/>
      <c r="U15" s="95">
        <f>Przeliczenia!U15</f>
      </c>
      <c r="V15" s="10" t="s">
        <v>24</v>
      </c>
      <c r="W15" s="103">
        <f>Przeliczenia!W15</f>
        <v>0</v>
      </c>
      <c r="X15" s="8" t="s">
        <v>25</v>
      </c>
      <c r="Y15" s="103">
        <f>Przeliczenia!Y15</f>
        <v>0</v>
      </c>
      <c r="Z15" s="8" t="s">
        <v>26</v>
      </c>
      <c r="AA15" s="103">
        <f>Przeliczenia!AA15</f>
        <v>0</v>
      </c>
      <c r="AB15" s="8" t="s">
        <v>27</v>
      </c>
      <c r="AC15" s="103">
        <f>Przeliczenia!AC15</f>
        <v>0</v>
      </c>
      <c r="AD15" s="8" t="s">
        <v>28</v>
      </c>
      <c r="AE15" s="103">
        <f>Przeliczenia!AE15</f>
        <v>0</v>
      </c>
      <c r="AF15" s="8" t="s">
        <v>29</v>
      </c>
      <c r="AG15" s="103">
        <f>Przeliczenia!AG15</f>
        <v>0</v>
      </c>
      <c r="AH15" s="8" t="s">
        <v>30</v>
      </c>
      <c r="AI15" s="110">
        <f>Przeliczenia!AI15</f>
        <v>0</v>
      </c>
      <c r="AJ15" s="7">
        <f>Przeliczenia!AJ15</f>
      </c>
      <c r="AK15" s="7" t="b">
        <f>Przeliczenia!AK15</f>
        <v>0</v>
      </c>
      <c r="AL15" s="7" t="str">
        <f>Przeliczenia!AL15</f>
        <v>nie</v>
      </c>
    </row>
    <row r="16" spans="1:38" ht="11.25">
      <c r="A16" s="53">
        <v>15</v>
      </c>
      <c r="B16" s="140"/>
      <c r="C16" s="141"/>
      <c r="D16" s="142"/>
      <c r="E16" s="143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5"/>
      <c r="U16" s="95">
        <f>Przeliczenia!U16</f>
      </c>
      <c r="V16" s="10" t="s">
        <v>24</v>
      </c>
      <c r="W16" s="103">
        <f>Przeliczenia!W16</f>
        <v>0</v>
      </c>
      <c r="X16" s="8" t="s">
        <v>25</v>
      </c>
      <c r="Y16" s="103">
        <f>Przeliczenia!Y16</f>
        <v>0</v>
      </c>
      <c r="Z16" s="8" t="s">
        <v>26</v>
      </c>
      <c r="AA16" s="103">
        <f>Przeliczenia!AA16</f>
        <v>0</v>
      </c>
      <c r="AB16" s="8" t="s">
        <v>27</v>
      </c>
      <c r="AC16" s="103">
        <f>Przeliczenia!AC16</f>
        <v>0</v>
      </c>
      <c r="AD16" s="8" t="s">
        <v>28</v>
      </c>
      <c r="AE16" s="103">
        <f>Przeliczenia!AE16</f>
        <v>0</v>
      </c>
      <c r="AF16" s="8" t="s">
        <v>29</v>
      </c>
      <c r="AG16" s="103">
        <f>Przeliczenia!AG16</f>
        <v>0</v>
      </c>
      <c r="AH16" s="8" t="s">
        <v>30</v>
      </c>
      <c r="AI16" s="110">
        <f>Przeliczenia!AI16</f>
        <v>0</v>
      </c>
      <c r="AJ16" s="7">
        <f>Przeliczenia!AJ16</f>
      </c>
      <c r="AK16" s="7" t="b">
        <f>Przeliczenia!AK16</f>
        <v>0</v>
      </c>
      <c r="AL16" s="7" t="str">
        <f>Przeliczenia!AL16</f>
        <v>nie</v>
      </c>
    </row>
    <row r="17" spans="1:38" ht="11.25">
      <c r="A17" s="53">
        <v>16</v>
      </c>
      <c r="B17" s="140"/>
      <c r="C17" s="141"/>
      <c r="D17" s="142"/>
      <c r="E17" s="143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5"/>
      <c r="U17" s="95">
        <f>Przeliczenia!U17</f>
      </c>
      <c r="V17" s="10" t="s">
        <v>24</v>
      </c>
      <c r="W17" s="103">
        <f>Przeliczenia!W17</f>
        <v>0</v>
      </c>
      <c r="X17" s="8" t="s">
        <v>25</v>
      </c>
      <c r="Y17" s="103">
        <f>Przeliczenia!Y17</f>
        <v>0</v>
      </c>
      <c r="Z17" s="8" t="s">
        <v>26</v>
      </c>
      <c r="AA17" s="103">
        <f>Przeliczenia!AA17</f>
        <v>0</v>
      </c>
      <c r="AB17" s="8" t="s">
        <v>27</v>
      </c>
      <c r="AC17" s="103">
        <f>Przeliczenia!AC17</f>
        <v>0</v>
      </c>
      <c r="AD17" s="8" t="s">
        <v>28</v>
      </c>
      <c r="AE17" s="103">
        <f>Przeliczenia!AE17</f>
        <v>0</v>
      </c>
      <c r="AF17" s="8" t="s">
        <v>29</v>
      </c>
      <c r="AG17" s="103">
        <f>Przeliczenia!AG17</f>
        <v>0</v>
      </c>
      <c r="AH17" s="8" t="s">
        <v>30</v>
      </c>
      <c r="AI17" s="110">
        <f>Przeliczenia!AI17</f>
        <v>0</v>
      </c>
      <c r="AJ17" s="7">
        <f>Przeliczenia!AJ17</f>
      </c>
      <c r="AK17" s="7" t="b">
        <f>Przeliczenia!AK17</f>
        <v>0</v>
      </c>
      <c r="AL17" s="7" t="str">
        <f>Przeliczenia!AL17</f>
        <v>nie</v>
      </c>
    </row>
    <row r="18" spans="1:38" ht="11.25">
      <c r="A18" s="53">
        <v>17</v>
      </c>
      <c r="B18" s="140"/>
      <c r="C18" s="141"/>
      <c r="D18" s="142"/>
      <c r="E18" s="143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5"/>
      <c r="U18" s="95">
        <f>Przeliczenia!U18</f>
      </c>
      <c r="V18" s="10" t="s">
        <v>24</v>
      </c>
      <c r="W18" s="103">
        <f>Przeliczenia!W18</f>
        <v>0</v>
      </c>
      <c r="X18" s="8" t="s">
        <v>25</v>
      </c>
      <c r="Y18" s="103">
        <f>Przeliczenia!Y18</f>
        <v>0</v>
      </c>
      <c r="Z18" s="8" t="s">
        <v>26</v>
      </c>
      <c r="AA18" s="103">
        <f>Przeliczenia!AA18</f>
        <v>0</v>
      </c>
      <c r="AB18" s="8" t="s">
        <v>27</v>
      </c>
      <c r="AC18" s="103">
        <f>Przeliczenia!AC18</f>
        <v>0</v>
      </c>
      <c r="AD18" s="8" t="s">
        <v>28</v>
      </c>
      <c r="AE18" s="103">
        <f>Przeliczenia!AE18</f>
        <v>0</v>
      </c>
      <c r="AF18" s="8" t="s">
        <v>29</v>
      </c>
      <c r="AG18" s="103">
        <f>Przeliczenia!AG18</f>
        <v>0</v>
      </c>
      <c r="AH18" s="8" t="s">
        <v>30</v>
      </c>
      <c r="AI18" s="110">
        <f>Przeliczenia!AI18</f>
        <v>0</v>
      </c>
      <c r="AJ18" s="7">
        <f>Przeliczenia!AJ18</f>
      </c>
      <c r="AK18" s="7" t="b">
        <f>Przeliczenia!AK18</f>
        <v>0</v>
      </c>
      <c r="AL18" s="7" t="str">
        <f>Przeliczenia!AL18</f>
        <v>nie</v>
      </c>
    </row>
    <row r="19" spans="1:38" ht="11.25">
      <c r="A19" s="53">
        <v>18</v>
      </c>
      <c r="B19" s="140"/>
      <c r="C19" s="141"/>
      <c r="D19" s="142"/>
      <c r="E19" s="14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5"/>
      <c r="U19" s="95">
        <f>Przeliczenia!U19</f>
      </c>
      <c r="V19" s="10" t="s">
        <v>24</v>
      </c>
      <c r="W19" s="103">
        <f>Przeliczenia!W19</f>
        <v>0</v>
      </c>
      <c r="X19" s="8" t="s">
        <v>25</v>
      </c>
      <c r="Y19" s="103">
        <f>Przeliczenia!Y19</f>
        <v>0</v>
      </c>
      <c r="Z19" s="8" t="s">
        <v>26</v>
      </c>
      <c r="AA19" s="103">
        <f>Przeliczenia!AA19</f>
        <v>0</v>
      </c>
      <c r="AB19" s="8" t="s">
        <v>27</v>
      </c>
      <c r="AC19" s="103">
        <f>Przeliczenia!AC19</f>
        <v>0</v>
      </c>
      <c r="AD19" s="8" t="s">
        <v>28</v>
      </c>
      <c r="AE19" s="103">
        <f>Przeliczenia!AE19</f>
        <v>0</v>
      </c>
      <c r="AF19" s="8" t="s">
        <v>29</v>
      </c>
      <c r="AG19" s="103">
        <f>Przeliczenia!AG19</f>
        <v>0</v>
      </c>
      <c r="AH19" s="8" t="s">
        <v>30</v>
      </c>
      <c r="AI19" s="110">
        <f>Przeliczenia!AI19</f>
        <v>0</v>
      </c>
      <c r="AJ19" s="7">
        <f>Przeliczenia!AJ19</f>
      </c>
      <c r="AK19" s="7" t="b">
        <f>Przeliczenia!AK19</f>
        <v>0</v>
      </c>
      <c r="AL19" s="7" t="str">
        <f>Przeliczenia!AL19</f>
        <v>nie</v>
      </c>
    </row>
    <row r="20" spans="1:38" ht="11.25">
      <c r="A20" s="54">
        <v>19</v>
      </c>
      <c r="B20" s="146"/>
      <c r="C20" s="147"/>
      <c r="D20" s="148"/>
      <c r="E20" s="149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1"/>
      <c r="U20" s="95">
        <f>Przeliczenia!U20</f>
      </c>
      <c r="V20" s="13" t="s">
        <v>24</v>
      </c>
      <c r="W20" s="104">
        <f>Przeliczenia!W20</f>
        <v>0</v>
      </c>
      <c r="X20" s="14" t="s">
        <v>25</v>
      </c>
      <c r="Y20" s="104">
        <f>Przeliczenia!Y20</f>
        <v>0</v>
      </c>
      <c r="Z20" s="14" t="s">
        <v>26</v>
      </c>
      <c r="AA20" s="104">
        <f>Przeliczenia!AA20</f>
        <v>0</v>
      </c>
      <c r="AB20" s="14" t="s">
        <v>27</v>
      </c>
      <c r="AC20" s="104">
        <f>Przeliczenia!AC20</f>
        <v>0</v>
      </c>
      <c r="AD20" s="14" t="s">
        <v>28</v>
      </c>
      <c r="AE20" s="104">
        <f>Przeliczenia!AE20</f>
        <v>0</v>
      </c>
      <c r="AF20" s="14" t="s">
        <v>29</v>
      </c>
      <c r="AG20" s="104">
        <f>Przeliczenia!AG20</f>
        <v>0</v>
      </c>
      <c r="AH20" s="14" t="s">
        <v>30</v>
      </c>
      <c r="AI20" s="111">
        <f>Przeliczenia!AI20</f>
        <v>0</v>
      </c>
      <c r="AJ20" s="7">
        <f>Przeliczenia!AJ20</f>
      </c>
      <c r="AK20" s="7" t="b">
        <f>Przeliczenia!AK20</f>
        <v>0</v>
      </c>
      <c r="AL20" s="7" t="str">
        <f>Przeliczenia!AL20</f>
        <v>nie</v>
      </c>
    </row>
    <row r="21" spans="1:38" ht="11.25">
      <c r="A21" s="55">
        <v>20</v>
      </c>
      <c r="B21" s="152"/>
      <c r="C21" s="153"/>
      <c r="D21" s="154"/>
      <c r="E21" s="155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7"/>
      <c r="U21" s="95">
        <f>Przeliczenia!U21</f>
      </c>
      <c r="V21" s="18" t="s">
        <v>24</v>
      </c>
      <c r="W21" s="105">
        <f>Przeliczenia!W21</f>
        <v>0</v>
      </c>
      <c r="X21" s="16" t="s">
        <v>25</v>
      </c>
      <c r="Y21" s="105">
        <f>Przeliczenia!Y21</f>
        <v>0</v>
      </c>
      <c r="Z21" s="16" t="s">
        <v>26</v>
      </c>
      <c r="AA21" s="105">
        <f>Przeliczenia!AA21</f>
        <v>0</v>
      </c>
      <c r="AB21" s="16" t="s">
        <v>27</v>
      </c>
      <c r="AC21" s="105">
        <f>Przeliczenia!AC21</f>
        <v>0</v>
      </c>
      <c r="AD21" s="16" t="s">
        <v>28</v>
      </c>
      <c r="AE21" s="105">
        <f>Przeliczenia!AE21</f>
        <v>0</v>
      </c>
      <c r="AF21" s="16" t="s">
        <v>29</v>
      </c>
      <c r="AG21" s="105">
        <f>Przeliczenia!AG21</f>
        <v>0</v>
      </c>
      <c r="AH21" s="16" t="s">
        <v>30</v>
      </c>
      <c r="AI21" s="112">
        <f>Przeliczenia!AI21</f>
        <v>0</v>
      </c>
      <c r="AJ21" s="7">
        <f>Przeliczenia!AJ21</f>
      </c>
      <c r="AK21" s="7" t="b">
        <f>Przeliczenia!AK21</f>
        <v>0</v>
      </c>
      <c r="AL21" s="7" t="str">
        <f>Przeliczenia!AL21</f>
        <v>nie</v>
      </c>
    </row>
    <row r="22" spans="1:38" ht="11.25">
      <c r="A22" s="52">
        <v>21</v>
      </c>
      <c r="B22" s="158"/>
      <c r="C22" s="159"/>
      <c r="D22" s="136"/>
      <c r="E22" s="137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9"/>
      <c r="U22" s="95">
        <f>Przeliczenia!U22</f>
      </c>
      <c r="V22" s="19" t="s">
        <v>24</v>
      </c>
      <c r="W22" s="106">
        <f>Przeliczenia!W22</f>
        <v>0</v>
      </c>
      <c r="X22" s="20" t="s">
        <v>25</v>
      </c>
      <c r="Y22" s="106">
        <f>Przeliczenia!Y22</f>
        <v>0</v>
      </c>
      <c r="Z22" s="20" t="s">
        <v>26</v>
      </c>
      <c r="AA22" s="106">
        <f>Przeliczenia!AA22</f>
        <v>0</v>
      </c>
      <c r="AB22" s="20" t="s">
        <v>27</v>
      </c>
      <c r="AC22" s="106">
        <f>Przeliczenia!AC22</f>
        <v>0</v>
      </c>
      <c r="AD22" s="20" t="s">
        <v>28</v>
      </c>
      <c r="AE22" s="106">
        <f>Przeliczenia!AE22</f>
        <v>0</v>
      </c>
      <c r="AF22" s="20" t="s">
        <v>29</v>
      </c>
      <c r="AG22" s="106">
        <f>Przeliczenia!AG22</f>
        <v>0</v>
      </c>
      <c r="AH22" s="20" t="s">
        <v>30</v>
      </c>
      <c r="AI22" s="113">
        <f>Przeliczenia!AI22</f>
        <v>0</v>
      </c>
      <c r="AJ22" s="7">
        <f>Przeliczenia!AJ22</f>
      </c>
      <c r="AK22" s="7" t="b">
        <f>Przeliczenia!AK22</f>
        <v>0</v>
      </c>
      <c r="AL22" s="7" t="str">
        <f>Przeliczenia!AL22</f>
        <v>nie</v>
      </c>
    </row>
    <row r="23" spans="1:38" ht="11.25">
      <c r="A23" s="56">
        <v>22</v>
      </c>
      <c r="B23" s="160"/>
      <c r="C23" s="161"/>
      <c r="D23" s="142"/>
      <c r="E23" s="143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5"/>
      <c r="U23" s="95">
        <f>Przeliczenia!U23</f>
      </c>
      <c r="V23" s="10" t="s">
        <v>24</v>
      </c>
      <c r="W23" s="103">
        <f>Przeliczenia!W23</f>
        <v>0</v>
      </c>
      <c r="X23" s="8" t="s">
        <v>25</v>
      </c>
      <c r="Y23" s="103">
        <f>Przeliczenia!Y23</f>
        <v>0</v>
      </c>
      <c r="Z23" s="8" t="s">
        <v>26</v>
      </c>
      <c r="AA23" s="103">
        <f>Przeliczenia!AA23</f>
        <v>0</v>
      </c>
      <c r="AB23" s="8" t="s">
        <v>27</v>
      </c>
      <c r="AC23" s="103">
        <f>Przeliczenia!AC23</f>
        <v>0</v>
      </c>
      <c r="AD23" s="8" t="s">
        <v>28</v>
      </c>
      <c r="AE23" s="103">
        <f>Przeliczenia!AE23</f>
        <v>0</v>
      </c>
      <c r="AF23" s="8" t="s">
        <v>29</v>
      </c>
      <c r="AG23" s="103">
        <f>Przeliczenia!AG23</f>
        <v>0</v>
      </c>
      <c r="AH23" s="8" t="s">
        <v>30</v>
      </c>
      <c r="AI23" s="110">
        <f>Przeliczenia!AI23</f>
        <v>0</v>
      </c>
      <c r="AJ23" s="7">
        <f>Przeliczenia!AJ23</f>
      </c>
      <c r="AK23" s="7" t="b">
        <f>Przeliczenia!AK23</f>
        <v>0</v>
      </c>
      <c r="AL23" s="7" t="str">
        <f>Przeliczenia!AL23</f>
        <v>nie</v>
      </c>
    </row>
    <row r="24" spans="1:38" ht="11.25">
      <c r="A24" s="57">
        <v>23</v>
      </c>
      <c r="B24" s="162"/>
      <c r="C24" s="163"/>
      <c r="D24" s="142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6"/>
      <c r="U24" s="95">
        <f>Przeliczenia!U24</f>
      </c>
      <c r="V24" s="10" t="s">
        <v>24</v>
      </c>
      <c r="W24" s="103">
        <f>Przeliczenia!W24</f>
        <v>0</v>
      </c>
      <c r="X24" s="8" t="s">
        <v>25</v>
      </c>
      <c r="Y24" s="103">
        <f>Przeliczenia!Y24</f>
        <v>0</v>
      </c>
      <c r="Z24" s="8" t="s">
        <v>26</v>
      </c>
      <c r="AA24" s="103">
        <f>Przeliczenia!AA24</f>
        <v>0</v>
      </c>
      <c r="AB24" s="8" t="s">
        <v>27</v>
      </c>
      <c r="AC24" s="103">
        <f>Przeliczenia!AC24</f>
        <v>0</v>
      </c>
      <c r="AD24" s="8" t="s">
        <v>28</v>
      </c>
      <c r="AE24" s="103">
        <f>Przeliczenia!AE24</f>
        <v>0</v>
      </c>
      <c r="AF24" s="8" t="s">
        <v>29</v>
      </c>
      <c r="AG24" s="103">
        <f>Przeliczenia!AG24</f>
        <v>0</v>
      </c>
      <c r="AH24" s="8" t="s">
        <v>30</v>
      </c>
      <c r="AI24" s="110">
        <f>Przeliczenia!AI24</f>
        <v>0</v>
      </c>
      <c r="AJ24" s="7">
        <f>Przeliczenia!AJ24</f>
      </c>
      <c r="AK24" s="7" t="b">
        <f>Przeliczenia!AK24</f>
        <v>0</v>
      </c>
      <c r="AL24" s="7" t="str">
        <f>Przeliczenia!AL24</f>
        <v>nie</v>
      </c>
    </row>
    <row r="25" spans="1:38" ht="11.25">
      <c r="A25" s="56">
        <v>24</v>
      </c>
      <c r="B25" s="160"/>
      <c r="C25" s="161"/>
      <c r="D25" s="142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6"/>
      <c r="U25" s="95">
        <f>Przeliczenia!U25</f>
      </c>
      <c r="V25" s="10" t="s">
        <v>24</v>
      </c>
      <c r="W25" s="103">
        <f>Przeliczenia!W25</f>
        <v>0</v>
      </c>
      <c r="X25" s="8" t="s">
        <v>25</v>
      </c>
      <c r="Y25" s="103">
        <f>Przeliczenia!Y25</f>
        <v>0</v>
      </c>
      <c r="Z25" s="8" t="s">
        <v>26</v>
      </c>
      <c r="AA25" s="103">
        <f>Przeliczenia!AA25</f>
        <v>0</v>
      </c>
      <c r="AB25" s="8" t="s">
        <v>27</v>
      </c>
      <c r="AC25" s="103">
        <f>Przeliczenia!AC25</f>
        <v>0</v>
      </c>
      <c r="AD25" s="8" t="s">
        <v>28</v>
      </c>
      <c r="AE25" s="103">
        <f>Przeliczenia!AE25</f>
        <v>0</v>
      </c>
      <c r="AF25" s="8" t="s">
        <v>29</v>
      </c>
      <c r="AG25" s="103">
        <f>Przeliczenia!AG25</f>
        <v>0</v>
      </c>
      <c r="AH25" s="8" t="s">
        <v>30</v>
      </c>
      <c r="AI25" s="110">
        <f>Przeliczenia!AI25</f>
        <v>0</v>
      </c>
      <c r="AJ25" s="7">
        <f>Przeliczenia!AJ25</f>
      </c>
      <c r="AK25" s="7" t="b">
        <f>Przeliczenia!AK25</f>
        <v>0</v>
      </c>
      <c r="AL25" s="7" t="str">
        <f>Przeliczenia!AL25</f>
        <v>nie</v>
      </c>
    </row>
    <row r="26" spans="1:38" ht="11.25">
      <c r="A26" s="56">
        <v>25</v>
      </c>
      <c r="B26" s="160"/>
      <c r="C26" s="161"/>
      <c r="D26" s="142"/>
      <c r="E26" s="164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6"/>
      <c r="U26" s="95">
        <f>Przeliczenia!U26</f>
      </c>
      <c r="V26" s="10" t="s">
        <v>24</v>
      </c>
      <c r="W26" s="103">
        <f>Przeliczenia!W26</f>
        <v>0</v>
      </c>
      <c r="X26" s="8" t="s">
        <v>25</v>
      </c>
      <c r="Y26" s="103">
        <f>Przeliczenia!Y26</f>
        <v>0</v>
      </c>
      <c r="Z26" s="8" t="s">
        <v>26</v>
      </c>
      <c r="AA26" s="103">
        <f>Przeliczenia!AA26</f>
        <v>0</v>
      </c>
      <c r="AB26" s="8" t="s">
        <v>27</v>
      </c>
      <c r="AC26" s="103">
        <f>Przeliczenia!AC26</f>
        <v>0</v>
      </c>
      <c r="AD26" s="8" t="s">
        <v>28</v>
      </c>
      <c r="AE26" s="103">
        <f>Przeliczenia!AE26</f>
        <v>0</v>
      </c>
      <c r="AF26" s="8" t="s">
        <v>29</v>
      </c>
      <c r="AG26" s="103">
        <f>Przeliczenia!AG26</f>
        <v>0</v>
      </c>
      <c r="AH26" s="8" t="s">
        <v>30</v>
      </c>
      <c r="AI26" s="110">
        <f>Przeliczenia!AI26</f>
        <v>0</v>
      </c>
      <c r="AJ26" s="7">
        <f>Przeliczenia!AJ26</f>
      </c>
      <c r="AK26" s="7" t="b">
        <f>Przeliczenia!AK26</f>
        <v>0</v>
      </c>
      <c r="AL26" s="7" t="str">
        <f>Przeliczenia!AL26</f>
        <v>nie</v>
      </c>
    </row>
    <row r="27" spans="1:38" ht="11.25">
      <c r="A27" s="56">
        <v>26</v>
      </c>
      <c r="B27" s="160"/>
      <c r="C27" s="161"/>
      <c r="D27" s="142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6"/>
      <c r="U27" s="95">
        <f>Przeliczenia!U27</f>
      </c>
      <c r="V27" s="10" t="s">
        <v>24</v>
      </c>
      <c r="W27" s="103">
        <f>Przeliczenia!W27</f>
        <v>0</v>
      </c>
      <c r="X27" s="8" t="s">
        <v>25</v>
      </c>
      <c r="Y27" s="103">
        <f>Przeliczenia!Y27</f>
        <v>0</v>
      </c>
      <c r="Z27" s="8" t="s">
        <v>26</v>
      </c>
      <c r="AA27" s="103">
        <f>Przeliczenia!AA27</f>
        <v>0</v>
      </c>
      <c r="AB27" s="8" t="s">
        <v>27</v>
      </c>
      <c r="AC27" s="103">
        <f>Przeliczenia!AC27</f>
        <v>0</v>
      </c>
      <c r="AD27" s="8" t="s">
        <v>28</v>
      </c>
      <c r="AE27" s="103">
        <f>Przeliczenia!AE27</f>
        <v>0</v>
      </c>
      <c r="AF27" s="8" t="s">
        <v>29</v>
      </c>
      <c r="AG27" s="103">
        <f>Przeliczenia!AG27</f>
        <v>0</v>
      </c>
      <c r="AH27" s="8" t="s">
        <v>30</v>
      </c>
      <c r="AI27" s="110">
        <f>Przeliczenia!AI27</f>
        <v>0</v>
      </c>
      <c r="AJ27" s="7">
        <f>Przeliczenia!AJ27</f>
      </c>
      <c r="AK27" s="7" t="b">
        <f>Przeliczenia!AK27</f>
        <v>0</v>
      </c>
      <c r="AL27" s="7" t="str">
        <f>Przeliczenia!AL27</f>
        <v>nie</v>
      </c>
    </row>
    <row r="28" spans="1:38" ht="11.25">
      <c r="A28" s="56">
        <v>27</v>
      </c>
      <c r="B28" s="160"/>
      <c r="C28" s="161"/>
      <c r="D28" s="142"/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6"/>
      <c r="U28" s="95">
        <f>Przeliczenia!U28</f>
      </c>
      <c r="V28" s="10" t="s">
        <v>24</v>
      </c>
      <c r="W28" s="103">
        <f>Przeliczenia!W28</f>
        <v>0</v>
      </c>
      <c r="X28" s="8" t="s">
        <v>25</v>
      </c>
      <c r="Y28" s="103">
        <f>Przeliczenia!Y28</f>
        <v>0</v>
      </c>
      <c r="Z28" s="8" t="s">
        <v>26</v>
      </c>
      <c r="AA28" s="103">
        <f>Przeliczenia!AA28</f>
        <v>0</v>
      </c>
      <c r="AB28" s="8" t="s">
        <v>27</v>
      </c>
      <c r="AC28" s="103">
        <f>Przeliczenia!AC28</f>
        <v>0</v>
      </c>
      <c r="AD28" s="8" t="s">
        <v>28</v>
      </c>
      <c r="AE28" s="103">
        <f>Przeliczenia!AE28</f>
        <v>0</v>
      </c>
      <c r="AF28" s="8" t="s">
        <v>29</v>
      </c>
      <c r="AG28" s="103">
        <f>Przeliczenia!AG28</f>
        <v>0</v>
      </c>
      <c r="AH28" s="8" t="s">
        <v>30</v>
      </c>
      <c r="AI28" s="110">
        <f>Przeliczenia!AI28</f>
        <v>0</v>
      </c>
      <c r="AJ28" s="7">
        <f>Przeliczenia!AJ28</f>
      </c>
      <c r="AK28" s="7" t="b">
        <f>Przeliczenia!AK28</f>
        <v>0</v>
      </c>
      <c r="AL28" s="7" t="str">
        <f>Przeliczenia!AL28</f>
        <v>nie</v>
      </c>
    </row>
    <row r="29" spans="1:38" ht="11.25">
      <c r="A29" s="56">
        <v>28</v>
      </c>
      <c r="B29" s="160"/>
      <c r="C29" s="161"/>
      <c r="D29" s="142"/>
      <c r="E29" s="164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6"/>
      <c r="U29" s="95">
        <f>Przeliczenia!U29</f>
      </c>
      <c r="V29" s="10" t="s">
        <v>24</v>
      </c>
      <c r="W29" s="103">
        <f>Przeliczenia!W29</f>
        <v>0</v>
      </c>
      <c r="X29" s="8" t="s">
        <v>25</v>
      </c>
      <c r="Y29" s="103">
        <f>Przeliczenia!Y29</f>
        <v>0</v>
      </c>
      <c r="Z29" s="8" t="s">
        <v>26</v>
      </c>
      <c r="AA29" s="103">
        <f>Przeliczenia!AA29</f>
        <v>0</v>
      </c>
      <c r="AB29" s="8" t="s">
        <v>27</v>
      </c>
      <c r="AC29" s="103">
        <f>Przeliczenia!AC29</f>
        <v>0</v>
      </c>
      <c r="AD29" s="8" t="s">
        <v>28</v>
      </c>
      <c r="AE29" s="103">
        <f>Przeliczenia!AE29</f>
        <v>0</v>
      </c>
      <c r="AF29" s="8" t="s">
        <v>29</v>
      </c>
      <c r="AG29" s="103">
        <f>Przeliczenia!AG29</f>
        <v>0</v>
      </c>
      <c r="AH29" s="8" t="s">
        <v>30</v>
      </c>
      <c r="AI29" s="110">
        <f>Przeliczenia!AI29</f>
        <v>0</v>
      </c>
      <c r="AJ29" s="7">
        <f>Przeliczenia!AJ29</f>
      </c>
      <c r="AK29" s="7" t="b">
        <f>Przeliczenia!AK29</f>
        <v>0</v>
      </c>
      <c r="AL29" s="7" t="str">
        <f>Przeliczenia!AL29</f>
        <v>nie</v>
      </c>
    </row>
    <row r="30" spans="1:38" ht="11.25">
      <c r="A30" s="56">
        <v>29</v>
      </c>
      <c r="B30" s="160"/>
      <c r="C30" s="161"/>
      <c r="D30" s="142"/>
      <c r="E30" s="164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6"/>
      <c r="U30" s="95">
        <f>Przeliczenia!U30</f>
      </c>
      <c r="V30" s="10" t="s">
        <v>24</v>
      </c>
      <c r="W30" s="103">
        <f>Przeliczenia!W30</f>
        <v>0</v>
      </c>
      <c r="X30" s="8" t="s">
        <v>25</v>
      </c>
      <c r="Y30" s="103">
        <f>Przeliczenia!Y30</f>
        <v>0</v>
      </c>
      <c r="Z30" s="8" t="s">
        <v>26</v>
      </c>
      <c r="AA30" s="103">
        <f>Przeliczenia!AA30</f>
        <v>0</v>
      </c>
      <c r="AB30" s="8" t="s">
        <v>27</v>
      </c>
      <c r="AC30" s="103">
        <f>Przeliczenia!AC30</f>
        <v>0</v>
      </c>
      <c r="AD30" s="8" t="s">
        <v>28</v>
      </c>
      <c r="AE30" s="103">
        <f>Przeliczenia!AE30</f>
        <v>0</v>
      </c>
      <c r="AF30" s="8" t="s">
        <v>29</v>
      </c>
      <c r="AG30" s="103">
        <f>Przeliczenia!AG30</f>
        <v>0</v>
      </c>
      <c r="AH30" s="8" t="s">
        <v>30</v>
      </c>
      <c r="AI30" s="110">
        <f>Przeliczenia!AI30</f>
        <v>0</v>
      </c>
      <c r="AJ30" s="7">
        <f>Przeliczenia!AJ30</f>
      </c>
      <c r="AK30" s="7" t="b">
        <f>Przeliczenia!AK30</f>
        <v>0</v>
      </c>
      <c r="AL30" s="7" t="str">
        <f>Przeliczenia!AL30</f>
        <v>nie</v>
      </c>
    </row>
    <row r="31" spans="1:38" ht="11.25">
      <c r="A31" s="56">
        <v>30</v>
      </c>
      <c r="B31" s="167"/>
      <c r="C31" s="168"/>
      <c r="D31" s="148"/>
      <c r="E31" s="169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1"/>
      <c r="U31" s="95">
        <f>Przeliczenia!U31</f>
      </c>
      <c r="V31" s="35" t="s">
        <v>24</v>
      </c>
      <c r="W31" s="107">
        <f>Przeliczenia!W31</f>
        <v>0</v>
      </c>
      <c r="X31" s="11" t="s">
        <v>25</v>
      </c>
      <c r="Y31" s="107">
        <f>Przeliczenia!Y31</f>
        <v>0</v>
      </c>
      <c r="Z31" s="11" t="s">
        <v>26</v>
      </c>
      <c r="AA31" s="107">
        <f>Przeliczenia!AA31</f>
        <v>0</v>
      </c>
      <c r="AB31" s="11" t="s">
        <v>27</v>
      </c>
      <c r="AC31" s="107">
        <f>Przeliczenia!AC31</f>
        <v>0</v>
      </c>
      <c r="AD31" s="11" t="s">
        <v>28</v>
      </c>
      <c r="AE31" s="107">
        <f>Przeliczenia!AE31</f>
        <v>0</v>
      </c>
      <c r="AF31" s="11" t="s">
        <v>29</v>
      </c>
      <c r="AG31" s="107">
        <f>Przeliczenia!AG31</f>
        <v>0</v>
      </c>
      <c r="AH31" s="11" t="s">
        <v>30</v>
      </c>
      <c r="AI31" s="114">
        <f>Przeliczenia!AI31</f>
        <v>0</v>
      </c>
      <c r="AJ31" s="7">
        <f>Przeliczenia!AJ31</f>
      </c>
      <c r="AK31" s="7" t="b">
        <f>Przeliczenia!AK31</f>
        <v>0</v>
      </c>
      <c r="AL31" s="7" t="str">
        <f>Przeliczenia!AL31</f>
        <v>nie</v>
      </c>
    </row>
    <row r="32" spans="1:38" ht="11.25">
      <c r="A32" s="56">
        <v>31</v>
      </c>
      <c r="B32" s="167"/>
      <c r="C32" s="168"/>
      <c r="D32" s="148"/>
      <c r="E32" s="169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1"/>
      <c r="U32" s="95">
        <f>Przeliczenia!U32</f>
      </c>
      <c r="V32" s="35" t="s">
        <v>24</v>
      </c>
      <c r="W32" s="107">
        <f>Przeliczenia!W32</f>
        <v>0</v>
      </c>
      <c r="X32" s="11" t="s">
        <v>25</v>
      </c>
      <c r="Y32" s="107">
        <f>Przeliczenia!Y32</f>
        <v>0</v>
      </c>
      <c r="Z32" s="11" t="s">
        <v>26</v>
      </c>
      <c r="AA32" s="107">
        <f>Przeliczenia!AA32</f>
        <v>0</v>
      </c>
      <c r="AB32" s="11" t="s">
        <v>27</v>
      </c>
      <c r="AC32" s="107">
        <f>Przeliczenia!AC32</f>
        <v>0</v>
      </c>
      <c r="AD32" s="11" t="s">
        <v>28</v>
      </c>
      <c r="AE32" s="107">
        <f>Przeliczenia!AE32</f>
        <v>0</v>
      </c>
      <c r="AF32" s="11" t="s">
        <v>29</v>
      </c>
      <c r="AG32" s="107">
        <f>Przeliczenia!AG32</f>
        <v>0</v>
      </c>
      <c r="AH32" s="11" t="s">
        <v>30</v>
      </c>
      <c r="AI32" s="114">
        <f>Przeliczenia!AI32</f>
        <v>0</v>
      </c>
      <c r="AJ32" s="7">
        <f>Przeliczenia!AJ32</f>
      </c>
      <c r="AK32" s="7" t="b">
        <f>Przeliczenia!AK32</f>
        <v>0</v>
      </c>
      <c r="AL32" s="7" t="str">
        <f>Przeliczenia!AL32</f>
        <v>nie</v>
      </c>
    </row>
    <row r="33" spans="1:38" ht="11.25">
      <c r="A33" s="56">
        <v>32</v>
      </c>
      <c r="B33" s="167"/>
      <c r="C33" s="168"/>
      <c r="D33" s="148"/>
      <c r="E33" s="169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1"/>
      <c r="U33" s="95">
        <f>Przeliczenia!U33</f>
      </c>
      <c r="V33" s="35" t="s">
        <v>24</v>
      </c>
      <c r="W33" s="107">
        <f>Przeliczenia!W33</f>
        <v>0</v>
      </c>
      <c r="X33" s="11" t="s">
        <v>25</v>
      </c>
      <c r="Y33" s="107">
        <f>Przeliczenia!Y33</f>
        <v>0</v>
      </c>
      <c r="Z33" s="11" t="s">
        <v>26</v>
      </c>
      <c r="AA33" s="107">
        <f>Przeliczenia!AA33</f>
        <v>0</v>
      </c>
      <c r="AB33" s="11" t="s">
        <v>27</v>
      </c>
      <c r="AC33" s="107">
        <f>Przeliczenia!AC33</f>
        <v>0</v>
      </c>
      <c r="AD33" s="11" t="s">
        <v>28</v>
      </c>
      <c r="AE33" s="107">
        <f>Przeliczenia!AE33</f>
        <v>0</v>
      </c>
      <c r="AF33" s="11" t="s">
        <v>29</v>
      </c>
      <c r="AG33" s="107">
        <f>Przeliczenia!AG33</f>
        <v>0</v>
      </c>
      <c r="AH33" s="11" t="s">
        <v>30</v>
      </c>
      <c r="AI33" s="114">
        <f>Przeliczenia!AI33</f>
        <v>0</v>
      </c>
      <c r="AJ33" s="7">
        <f>Przeliczenia!AJ33</f>
      </c>
      <c r="AK33" s="7" t="b">
        <f>Przeliczenia!AK33</f>
        <v>0</v>
      </c>
      <c r="AL33" s="7" t="str">
        <f>Przeliczenia!AL33</f>
        <v>nie</v>
      </c>
    </row>
    <row r="34" spans="1:38" ht="11.25">
      <c r="A34" s="56">
        <v>33</v>
      </c>
      <c r="B34" s="167"/>
      <c r="C34" s="168"/>
      <c r="D34" s="148"/>
      <c r="E34" s="169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1"/>
      <c r="U34" s="95">
        <f>Przeliczenia!U34</f>
      </c>
      <c r="V34" s="35" t="s">
        <v>24</v>
      </c>
      <c r="W34" s="107">
        <f>Przeliczenia!W34</f>
        <v>0</v>
      </c>
      <c r="X34" s="11" t="s">
        <v>25</v>
      </c>
      <c r="Y34" s="107">
        <f>Przeliczenia!Y34</f>
        <v>0</v>
      </c>
      <c r="Z34" s="11" t="s">
        <v>26</v>
      </c>
      <c r="AA34" s="107">
        <f>Przeliczenia!AA34</f>
        <v>0</v>
      </c>
      <c r="AB34" s="11" t="s">
        <v>27</v>
      </c>
      <c r="AC34" s="107">
        <f>Przeliczenia!AC34</f>
        <v>0</v>
      </c>
      <c r="AD34" s="11" t="s">
        <v>28</v>
      </c>
      <c r="AE34" s="107">
        <f>Przeliczenia!AE34</f>
        <v>0</v>
      </c>
      <c r="AF34" s="11" t="s">
        <v>29</v>
      </c>
      <c r="AG34" s="107">
        <f>Przeliczenia!AG34</f>
        <v>0</v>
      </c>
      <c r="AH34" s="11" t="s">
        <v>30</v>
      </c>
      <c r="AI34" s="114">
        <f>Przeliczenia!AI34</f>
        <v>0</v>
      </c>
      <c r="AJ34" s="7">
        <f>Przeliczenia!AJ34</f>
      </c>
      <c r="AK34" s="7" t="b">
        <f>Przeliczenia!AK34</f>
        <v>0</v>
      </c>
      <c r="AL34" s="7" t="str">
        <f>Przeliczenia!AL34</f>
        <v>nie</v>
      </c>
    </row>
    <row r="35" spans="1:38" ht="11.25">
      <c r="A35" s="56">
        <v>34</v>
      </c>
      <c r="B35" s="167"/>
      <c r="C35" s="168"/>
      <c r="D35" s="148"/>
      <c r="E35" s="169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1"/>
      <c r="U35" s="95">
        <f>Przeliczenia!U35</f>
      </c>
      <c r="V35" s="35" t="s">
        <v>24</v>
      </c>
      <c r="W35" s="107">
        <f>Przeliczenia!W35</f>
        <v>0</v>
      </c>
      <c r="X35" s="11" t="s">
        <v>25</v>
      </c>
      <c r="Y35" s="107">
        <f>Przeliczenia!Y35</f>
        <v>0</v>
      </c>
      <c r="Z35" s="11" t="s">
        <v>26</v>
      </c>
      <c r="AA35" s="107">
        <f>Przeliczenia!AA35</f>
        <v>0</v>
      </c>
      <c r="AB35" s="11" t="s">
        <v>27</v>
      </c>
      <c r="AC35" s="107">
        <f>Przeliczenia!AC35</f>
        <v>0</v>
      </c>
      <c r="AD35" s="11" t="s">
        <v>28</v>
      </c>
      <c r="AE35" s="107">
        <f>Przeliczenia!AE35</f>
        <v>0</v>
      </c>
      <c r="AF35" s="11" t="s">
        <v>29</v>
      </c>
      <c r="AG35" s="107">
        <f>Przeliczenia!AG35</f>
        <v>0</v>
      </c>
      <c r="AH35" s="11" t="s">
        <v>30</v>
      </c>
      <c r="AI35" s="114">
        <f>Przeliczenia!AI35</f>
        <v>0</v>
      </c>
      <c r="AJ35" s="7">
        <f>Przeliczenia!AJ35</f>
      </c>
      <c r="AK35" s="7" t="b">
        <f>Przeliczenia!AK35</f>
        <v>0</v>
      </c>
      <c r="AL35" s="7" t="str">
        <f>Przeliczenia!AL35</f>
        <v>nie</v>
      </c>
    </row>
    <row r="36" spans="1:38" ht="11.25">
      <c r="A36" s="56">
        <v>35</v>
      </c>
      <c r="B36" s="167"/>
      <c r="C36" s="168"/>
      <c r="D36" s="148"/>
      <c r="E36" s="169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1"/>
      <c r="U36" s="95">
        <f>Przeliczenia!U36</f>
      </c>
      <c r="V36" s="35" t="s">
        <v>24</v>
      </c>
      <c r="W36" s="107">
        <f>Przeliczenia!W36</f>
        <v>0</v>
      </c>
      <c r="X36" s="11" t="s">
        <v>25</v>
      </c>
      <c r="Y36" s="107">
        <f>Przeliczenia!Y36</f>
        <v>0</v>
      </c>
      <c r="Z36" s="11" t="s">
        <v>26</v>
      </c>
      <c r="AA36" s="107">
        <f>Przeliczenia!AA36</f>
        <v>0</v>
      </c>
      <c r="AB36" s="11" t="s">
        <v>27</v>
      </c>
      <c r="AC36" s="107">
        <f>Przeliczenia!AC36</f>
        <v>0</v>
      </c>
      <c r="AD36" s="11" t="s">
        <v>28</v>
      </c>
      <c r="AE36" s="107">
        <f>Przeliczenia!AE36</f>
        <v>0</v>
      </c>
      <c r="AF36" s="11" t="s">
        <v>29</v>
      </c>
      <c r="AG36" s="107">
        <f>Przeliczenia!AG36</f>
        <v>0</v>
      </c>
      <c r="AH36" s="11" t="s">
        <v>30</v>
      </c>
      <c r="AI36" s="114">
        <f>Przeliczenia!AI36</f>
        <v>0</v>
      </c>
      <c r="AJ36" s="7">
        <f>Przeliczenia!AJ36</f>
      </c>
      <c r="AK36" s="7" t="b">
        <f>Przeliczenia!AK36</f>
        <v>0</v>
      </c>
      <c r="AL36" s="7" t="str">
        <f>Przeliczenia!AL36</f>
        <v>nie</v>
      </c>
    </row>
    <row r="37" spans="1:38" ht="12" thickBot="1">
      <c r="A37" s="94">
        <v>36</v>
      </c>
      <c r="B37" s="172"/>
      <c r="C37" s="173"/>
      <c r="D37" s="174"/>
      <c r="E37" s="175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7"/>
      <c r="U37" s="95">
        <f>Przeliczenia!U37</f>
      </c>
      <c r="V37" s="22" t="s">
        <v>24</v>
      </c>
      <c r="W37" s="108">
        <f>Przeliczenia!W37</f>
        <v>0</v>
      </c>
      <c r="X37" s="23" t="s">
        <v>25</v>
      </c>
      <c r="Y37" s="108">
        <f>Przeliczenia!Y37</f>
        <v>0</v>
      </c>
      <c r="Z37" s="23" t="s">
        <v>26</v>
      </c>
      <c r="AA37" s="108">
        <f>Przeliczenia!AA37</f>
        <v>0</v>
      </c>
      <c r="AB37" s="23" t="s">
        <v>27</v>
      </c>
      <c r="AC37" s="108">
        <f>Przeliczenia!AC37</f>
        <v>0</v>
      </c>
      <c r="AD37" s="23" t="s">
        <v>28</v>
      </c>
      <c r="AE37" s="108">
        <f>Przeliczenia!AE37</f>
        <v>0</v>
      </c>
      <c r="AF37" s="23" t="s">
        <v>29</v>
      </c>
      <c r="AG37" s="108">
        <f>Przeliczenia!AG37</f>
        <v>0</v>
      </c>
      <c r="AH37" s="23" t="s">
        <v>30</v>
      </c>
      <c r="AI37" s="115">
        <f>Przeliczenia!AI37</f>
        <v>0</v>
      </c>
      <c r="AJ37" s="7">
        <f>Przeliczenia!AJ37</f>
      </c>
      <c r="AK37" s="7" t="b">
        <f>Przeliczenia!AK37</f>
        <v>0</v>
      </c>
      <c r="AL37" s="7" t="str">
        <f>Przeliczenia!AL37</f>
        <v>nie</v>
      </c>
    </row>
    <row r="38" spans="3:38" ht="12.75" thickBot="1" thickTop="1">
      <c r="C38" s="58" t="s">
        <v>31</v>
      </c>
      <c r="D38" s="59"/>
      <c r="E38" s="96">
        <f>Przeliczenia!E38</f>
      </c>
      <c r="F38" s="96">
        <f>Przeliczenia!F38</f>
      </c>
      <c r="G38" s="96">
        <f>Przeliczenia!G38</f>
      </c>
      <c r="H38" s="96">
        <f>Przeliczenia!H38</f>
      </c>
      <c r="I38" s="96">
        <f>Przeliczenia!I38</f>
      </c>
      <c r="J38" s="96">
        <f>Przeliczenia!J38</f>
      </c>
      <c r="K38" s="96">
        <f>Przeliczenia!K38</f>
      </c>
      <c r="L38" s="96">
        <f>Przeliczenia!L38</f>
      </c>
      <c r="M38" s="96">
        <f>Przeliczenia!M38</f>
      </c>
      <c r="N38" s="96">
        <f>Przeliczenia!N38</f>
      </c>
      <c r="O38" s="96">
        <f>Przeliczenia!O38</f>
      </c>
      <c r="P38" s="96">
        <f>Przeliczenia!P38</f>
      </c>
      <c r="Q38" s="96">
        <f>Przeliczenia!Q38</f>
      </c>
      <c r="R38" s="96">
        <f>Przeliczenia!R38</f>
      </c>
      <c r="S38" s="96">
        <f>Przeliczenia!S38</f>
      </c>
      <c r="T38" s="97">
        <f>Przeliczenia!T38</f>
      </c>
      <c r="U38" s="98" t="s">
        <v>67</v>
      </c>
      <c r="V38" s="101" t="s">
        <v>70</v>
      </c>
      <c r="W38" s="116">
        <f>Przeliczenia!W38</f>
        <v>0</v>
      </c>
      <c r="X38" s="27"/>
      <c r="Y38" s="116">
        <f>Przeliczenia!Y38</f>
        <v>0</v>
      </c>
      <c r="AA38" s="116">
        <f>Przeliczenia!AA38</f>
        <v>0</v>
      </c>
      <c r="AC38" s="116">
        <f>Przeliczenia!AC38</f>
        <v>0</v>
      </c>
      <c r="AD38" s="29"/>
      <c r="AE38" s="116">
        <f>Przeliczenia!AE38</f>
        <v>0</v>
      </c>
      <c r="AF38" s="100"/>
      <c r="AG38" s="116">
        <f>Przeliczenia!AG38</f>
        <v>0</v>
      </c>
      <c r="AI38" s="116">
        <f>Przeliczenia!AI38</f>
        <v>0</v>
      </c>
      <c r="AJ38" s="29"/>
      <c r="AK38" s="29"/>
      <c r="AL38" s="29"/>
    </row>
    <row r="39" spans="4:24" ht="12" thickBot="1"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99" t="e">
        <f>Przeliczenia!U39</f>
        <v>#DIV/0!</v>
      </c>
      <c r="V39" s="27"/>
      <c r="W39" s="27"/>
      <c r="X39" s="27"/>
    </row>
    <row r="40" spans="4:24" ht="12.75" thickBot="1" thickTop="1">
      <c r="D40" s="119" t="s">
        <v>32</v>
      </c>
      <c r="E40" s="123" t="s">
        <v>33</v>
      </c>
      <c r="F40" s="124" t="s">
        <v>33</v>
      </c>
      <c r="G40" s="124" t="s">
        <v>33</v>
      </c>
      <c r="H40" s="124" t="s">
        <v>33</v>
      </c>
      <c r="I40" s="124" t="s">
        <v>33</v>
      </c>
      <c r="J40" s="124" t="s">
        <v>33</v>
      </c>
      <c r="K40" s="124" t="s">
        <v>33</v>
      </c>
      <c r="L40" s="124" t="s">
        <v>33</v>
      </c>
      <c r="M40" s="124" t="s">
        <v>33</v>
      </c>
      <c r="N40" s="124" t="s">
        <v>33</v>
      </c>
      <c r="O40" s="124" t="s">
        <v>33</v>
      </c>
      <c r="P40" s="124" t="s">
        <v>33</v>
      </c>
      <c r="Q40" s="124" t="s">
        <v>33</v>
      </c>
      <c r="R40" s="124" t="s">
        <v>33</v>
      </c>
      <c r="S40" s="124" t="s">
        <v>33</v>
      </c>
      <c r="T40" s="124" t="s">
        <v>33</v>
      </c>
      <c r="U40" s="27"/>
      <c r="V40" s="27" t="s">
        <v>34</v>
      </c>
      <c r="W40" s="27"/>
      <c r="X40" s="27"/>
    </row>
    <row r="41" spans="4:24" ht="13.5" thickBot="1">
      <c r="D41" s="121">
        <f>Przeliczenia!D41</f>
        <v>0</v>
      </c>
      <c r="E41" s="125">
        <f>Przeliczenia!E41</f>
        <v>0</v>
      </c>
      <c r="F41" s="103">
        <f>Przeliczenia!F41</f>
        <v>0</v>
      </c>
      <c r="G41" s="103">
        <f>Przeliczenia!G41</f>
        <v>0</v>
      </c>
      <c r="H41" s="103">
        <f>Przeliczenia!H41</f>
        <v>0</v>
      </c>
      <c r="I41" s="103">
        <f>Przeliczenia!I41</f>
        <v>0</v>
      </c>
      <c r="J41" s="103">
        <f>Przeliczenia!J41</f>
        <v>0</v>
      </c>
      <c r="K41" s="103">
        <f>Przeliczenia!K41</f>
        <v>0</v>
      </c>
      <c r="L41" s="103">
        <f>Przeliczenia!L41</f>
        <v>0</v>
      </c>
      <c r="M41" s="103">
        <f>Przeliczenia!M41</f>
        <v>0</v>
      </c>
      <c r="N41" s="103">
        <f>Przeliczenia!N41</f>
        <v>0</v>
      </c>
      <c r="O41" s="103">
        <f>Przeliczenia!O41</f>
        <v>0</v>
      </c>
      <c r="P41" s="103">
        <f>Przeliczenia!P41</f>
        <v>0</v>
      </c>
      <c r="Q41" s="103">
        <f>Przeliczenia!Q41</f>
        <v>0</v>
      </c>
      <c r="R41" s="103">
        <f>Przeliczenia!R41</f>
        <v>0</v>
      </c>
      <c r="S41" s="103">
        <f>Przeliczenia!S41</f>
        <v>0</v>
      </c>
      <c r="T41" s="126">
        <f>Przeliczenia!T41</f>
        <v>0</v>
      </c>
      <c r="U41" s="130" t="s">
        <v>71</v>
      </c>
      <c r="V41" s="127">
        <f>Przeliczenia!V41</f>
        <v>0</v>
      </c>
      <c r="W41" s="128" t="str">
        <f>Przeliczenia!W41</f>
        <v>0</v>
      </c>
      <c r="X41" s="129" t="s">
        <v>36</v>
      </c>
    </row>
    <row r="42" spans="4:24" ht="12" thickBot="1">
      <c r="D42" s="120" t="s">
        <v>37</v>
      </c>
      <c r="E42" s="123" t="s">
        <v>38</v>
      </c>
      <c r="F42" s="124" t="s">
        <v>38</v>
      </c>
      <c r="G42" s="124" t="s">
        <v>38</v>
      </c>
      <c r="H42" s="124" t="s">
        <v>38</v>
      </c>
      <c r="I42" s="124" t="s">
        <v>38</v>
      </c>
      <c r="J42" s="124" t="s">
        <v>38</v>
      </c>
      <c r="K42" s="124" t="s">
        <v>38</v>
      </c>
      <c r="L42" s="124" t="s">
        <v>38</v>
      </c>
      <c r="M42" s="124" t="s">
        <v>38</v>
      </c>
      <c r="N42" s="124" t="s">
        <v>38</v>
      </c>
      <c r="O42" s="124" t="s">
        <v>38</v>
      </c>
      <c r="P42" s="124" t="s">
        <v>38</v>
      </c>
      <c r="Q42" s="124" t="s">
        <v>38</v>
      </c>
      <c r="R42" s="124" t="s">
        <v>38</v>
      </c>
      <c r="S42" s="124" t="s">
        <v>38</v>
      </c>
      <c r="T42" s="124" t="s">
        <v>38</v>
      </c>
      <c r="U42" s="27"/>
      <c r="V42" s="27"/>
      <c r="W42" s="118"/>
      <c r="X42" s="93"/>
    </row>
    <row r="43" spans="4:28" ht="13.5" thickBot="1">
      <c r="D43" s="121">
        <f>Przeliczenia!D43</f>
        <v>0</v>
      </c>
      <c r="E43" s="125">
        <f>Przeliczenia!E43</f>
        <v>0</v>
      </c>
      <c r="F43" s="103">
        <f>Przeliczenia!F43</f>
        <v>0</v>
      </c>
      <c r="G43" s="103">
        <f>Przeliczenia!G43</f>
        <v>0</v>
      </c>
      <c r="H43" s="103">
        <f>Przeliczenia!H43</f>
        <v>0</v>
      </c>
      <c r="I43" s="103">
        <f>Przeliczenia!I43</f>
        <v>0</v>
      </c>
      <c r="J43" s="103">
        <f>Przeliczenia!J43</f>
        <v>0</v>
      </c>
      <c r="K43" s="103">
        <f>Przeliczenia!K43</f>
        <v>0</v>
      </c>
      <c r="L43" s="103">
        <f>Przeliczenia!L43</f>
        <v>0</v>
      </c>
      <c r="M43" s="103">
        <f>Przeliczenia!M43</f>
        <v>0</v>
      </c>
      <c r="N43" s="103">
        <f>Przeliczenia!N43</f>
        <v>0</v>
      </c>
      <c r="O43" s="103">
        <f>Przeliczenia!O43</f>
        <v>0</v>
      </c>
      <c r="P43" s="103">
        <f>Przeliczenia!P43</f>
        <v>0</v>
      </c>
      <c r="Q43" s="103">
        <f>Przeliczenia!Q43</f>
        <v>0</v>
      </c>
      <c r="R43" s="103">
        <f>Przeliczenia!R43</f>
        <v>0</v>
      </c>
      <c r="S43" s="103">
        <f>Przeliczenia!S43</f>
        <v>0</v>
      </c>
      <c r="T43" s="103">
        <f>Przeliczenia!T43</f>
        <v>0</v>
      </c>
      <c r="U43" s="130" t="s">
        <v>72</v>
      </c>
      <c r="V43" s="127">
        <f>Przeliczenia!V43</f>
        <v>0</v>
      </c>
      <c r="W43" s="128" t="str">
        <f>Przeliczenia!W43</f>
        <v>0</v>
      </c>
      <c r="X43" s="129" t="s">
        <v>36</v>
      </c>
      <c r="Z43" s="29"/>
      <c r="AA43" s="29"/>
      <c r="AB43" s="29"/>
    </row>
    <row r="44" spans="4:24" ht="12" thickBot="1">
      <c r="D44" s="120" t="s">
        <v>40</v>
      </c>
      <c r="E44" s="123" t="s">
        <v>41</v>
      </c>
      <c r="F44" s="124" t="s">
        <v>41</v>
      </c>
      <c r="G44" s="124" t="s">
        <v>41</v>
      </c>
      <c r="H44" s="124" t="s">
        <v>41</v>
      </c>
      <c r="I44" s="124" t="s">
        <v>41</v>
      </c>
      <c r="J44" s="124" t="s">
        <v>41</v>
      </c>
      <c r="K44" s="124" t="s">
        <v>41</v>
      </c>
      <c r="L44" s="124" t="s">
        <v>41</v>
      </c>
      <c r="M44" s="124" t="s">
        <v>41</v>
      </c>
      <c r="N44" s="124" t="s">
        <v>41</v>
      </c>
      <c r="O44" s="124" t="s">
        <v>41</v>
      </c>
      <c r="P44" s="124" t="s">
        <v>41</v>
      </c>
      <c r="Q44" s="124" t="s">
        <v>41</v>
      </c>
      <c r="R44" s="124" t="s">
        <v>41</v>
      </c>
      <c r="S44" s="124" t="s">
        <v>41</v>
      </c>
      <c r="T44" s="124" t="s">
        <v>41</v>
      </c>
      <c r="U44" s="27"/>
      <c r="V44" s="27"/>
      <c r="W44" s="118"/>
      <c r="X44" s="93"/>
    </row>
    <row r="45" spans="4:24" ht="13.5" thickBot="1">
      <c r="D45" s="121">
        <f>Przeliczenia!D45</f>
        <v>0</v>
      </c>
      <c r="E45" s="125">
        <f>Przeliczenia!E45</f>
        <v>0</v>
      </c>
      <c r="F45" s="103">
        <f>Przeliczenia!F45</f>
        <v>0</v>
      </c>
      <c r="G45" s="103">
        <f>Przeliczenia!G45</f>
        <v>0</v>
      </c>
      <c r="H45" s="103">
        <f>Przeliczenia!H45</f>
        <v>0</v>
      </c>
      <c r="I45" s="103">
        <f>Przeliczenia!I45</f>
        <v>0</v>
      </c>
      <c r="J45" s="103">
        <f>Przeliczenia!J45</f>
        <v>0</v>
      </c>
      <c r="K45" s="103">
        <f>Przeliczenia!K45</f>
        <v>0</v>
      </c>
      <c r="L45" s="103">
        <f>Przeliczenia!L45</f>
        <v>0</v>
      </c>
      <c r="M45" s="103">
        <f>Przeliczenia!M45</f>
        <v>0</v>
      </c>
      <c r="N45" s="103">
        <f>Przeliczenia!N45</f>
        <v>0</v>
      </c>
      <c r="O45" s="103">
        <f>Przeliczenia!O45</f>
        <v>0</v>
      </c>
      <c r="P45" s="103">
        <f>Przeliczenia!P45</f>
        <v>0</v>
      </c>
      <c r="Q45" s="103">
        <f>Przeliczenia!Q45</f>
        <v>0</v>
      </c>
      <c r="R45" s="103">
        <f>Przeliczenia!R45</f>
        <v>0</v>
      </c>
      <c r="S45" s="103">
        <f>Przeliczenia!S45</f>
        <v>0</v>
      </c>
      <c r="T45" s="103">
        <f>Przeliczenia!T45</f>
        <v>0</v>
      </c>
      <c r="U45" s="130" t="s">
        <v>73</v>
      </c>
      <c r="V45" s="127">
        <f>Przeliczenia!V45</f>
        <v>0</v>
      </c>
      <c r="W45" s="128" t="str">
        <f>Przeliczenia!W45</f>
        <v>0</v>
      </c>
      <c r="X45" s="129" t="s">
        <v>36</v>
      </c>
    </row>
    <row r="46" spans="4:24" ht="12" thickBot="1">
      <c r="D46" s="120" t="s">
        <v>43</v>
      </c>
      <c r="E46" s="123" t="s">
        <v>44</v>
      </c>
      <c r="F46" s="124" t="s">
        <v>44</v>
      </c>
      <c r="G46" s="124" t="s">
        <v>44</v>
      </c>
      <c r="H46" s="124" t="s">
        <v>44</v>
      </c>
      <c r="I46" s="124" t="s">
        <v>44</v>
      </c>
      <c r="J46" s="124" t="s">
        <v>44</v>
      </c>
      <c r="K46" s="124" t="s">
        <v>44</v>
      </c>
      <c r="L46" s="124" t="s">
        <v>44</v>
      </c>
      <c r="M46" s="124" t="s">
        <v>44</v>
      </c>
      <c r="N46" s="124" t="s">
        <v>44</v>
      </c>
      <c r="O46" s="124" t="s">
        <v>44</v>
      </c>
      <c r="P46" s="124" t="s">
        <v>44</v>
      </c>
      <c r="Q46" s="124" t="s">
        <v>44</v>
      </c>
      <c r="R46" s="124" t="s">
        <v>44</v>
      </c>
      <c r="S46" s="124" t="s">
        <v>44</v>
      </c>
      <c r="T46" s="124" t="s">
        <v>44</v>
      </c>
      <c r="U46" s="27"/>
      <c r="V46" s="27"/>
      <c r="W46" s="118"/>
      <c r="X46" s="93"/>
    </row>
    <row r="47" spans="4:24" ht="13.5" thickBot="1">
      <c r="D47" s="121">
        <f>Przeliczenia!D47</f>
        <v>0</v>
      </c>
      <c r="E47" s="125">
        <f>Przeliczenia!E47</f>
        <v>0</v>
      </c>
      <c r="F47" s="103">
        <f>Przeliczenia!F47</f>
        <v>0</v>
      </c>
      <c r="G47" s="103">
        <f>Przeliczenia!G47</f>
        <v>0</v>
      </c>
      <c r="H47" s="103">
        <f>Przeliczenia!H47</f>
        <v>0</v>
      </c>
      <c r="I47" s="103">
        <f>Przeliczenia!I47</f>
        <v>0</v>
      </c>
      <c r="J47" s="103">
        <f>Przeliczenia!J47</f>
        <v>0</v>
      </c>
      <c r="K47" s="103">
        <f>Przeliczenia!K47</f>
        <v>0</v>
      </c>
      <c r="L47" s="103">
        <f>Przeliczenia!L47</f>
        <v>0</v>
      </c>
      <c r="M47" s="103">
        <f>Przeliczenia!M47</f>
        <v>0</v>
      </c>
      <c r="N47" s="103">
        <f>Przeliczenia!N47</f>
        <v>0</v>
      </c>
      <c r="O47" s="103">
        <f>Przeliczenia!O47</f>
        <v>0</v>
      </c>
      <c r="P47" s="103">
        <f>Przeliczenia!P47</f>
        <v>0</v>
      </c>
      <c r="Q47" s="103">
        <f>Przeliczenia!Q47</f>
        <v>0</v>
      </c>
      <c r="R47" s="103">
        <f>Przeliczenia!R47</f>
        <v>0</v>
      </c>
      <c r="S47" s="103">
        <f>Przeliczenia!S47</f>
        <v>0</v>
      </c>
      <c r="T47" s="103">
        <f>Przeliczenia!T47</f>
        <v>0</v>
      </c>
      <c r="U47" s="130" t="s">
        <v>74</v>
      </c>
      <c r="V47" s="127">
        <f>Przeliczenia!V47</f>
        <v>0</v>
      </c>
      <c r="W47" s="128" t="str">
        <f>Przeliczenia!W47</f>
        <v>0</v>
      </c>
      <c r="X47" s="129" t="s">
        <v>36</v>
      </c>
    </row>
    <row r="48" spans="4:24" ht="12" thickBot="1">
      <c r="D48" s="120" t="s">
        <v>46</v>
      </c>
      <c r="E48" s="123" t="s">
        <v>47</v>
      </c>
      <c r="F48" s="124" t="s">
        <v>47</v>
      </c>
      <c r="G48" s="124" t="s">
        <v>47</v>
      </c>
      <c r="H48" s="124" t="s">
        <v>47</v>
      </c>
      <c r="I48" s="124" t="s">
        <v>47</v>
      </c>
      <c r="J48" s="124" t="s">
        <v>47</v>
      </c>
      <c r="K48" s="124" t="s">
        <v>47</v>
      </c>
      <c r="L48" s="124" t="s">
        <v>47</v>
      </c>
      <c r="M48" s="124" t="s">
        <v>47</v>
      </c>
      <c r="N48" s="124" t="s">
        <v>47</v>
      </c>
      <c r="O48" s="124" t="s">
        <v>47</v>
      </c>
      <c r="P48" s="124" t="s">
        <v>47</v>
      </c>
      <c r="Q48" s="124" t="s">
        <v>47</v>
      </c>
      <c r="R48" s="124" t="s">
        <v>47</v>
      </c>
      <c r="S48" s="124" t="s">
        <v>47</v>
      </c>
      <c r="T48" s="124" t="s">
        <v>47</v>
      </c>
      <c r="U48" s="27"/>
      <c r="V48" s="27"/>
      <c r="W48" s="118"/>
      <c r="X48" s="93"/>
    </row>
    <row r="49" spans="4:24" ht="13.5" thickBot="1">
      <c r="D49" s="121">
        <f>Przeliczenia!D49</f>
        <v>0</v>
      </c>
      <c r="E49" s="125">
        <f>Przeliczenia!E49</f>
        <v>0</v>
      </c>
      <c r="F49" s="103">
        <f>Przeliczenia!F49</f>
        <v>0</v>
      </c>
      <c r="G49" s="103">
        <f>Przeliczenia!G49</f>
        <v>0</v>
      </c>
      <c r="H49" s="103">
        <f>Przeliczenia!H49</f>
        <v>0</v>
      </c>
      <c r="I49" s="103">
        <f>Przeliczenia!I49</f>
        <v>0</v>
      </c>
      <c r="J49" s="103">
        <f>Przeliczenia!J49</f>
        <v>0</v>
      </c>
      <c r="K49" s="103">
        <f>Przeliczenia!K49</f>
        <v>0</v>
      </c>
      <c r="L49" s="103">
        <f>Przeliczenia!L49</f>
        <v>0</v>
      </c>
      <c r="M49" s="103">
        <f>Przeliczenia!M49</f>
        <v>0</v>
      </c>
      <c r="N49" s="103">
        <f>Przeliczenia!N49</f>
        <v>0</v>
      </c>
      <c r="O49" s="103">
        <f>Przeliczenia!O49</f>
        <v>0</v>
      </c>
      <c r="P49" s="103">
        <f>Przeliczenia!P49</f>
        <v>0</v>
      </c>
      <c r="Q49" s="103">
        <f>Przeliczenia!Q49</f>
        <v>0</v>
      </c>
      <c r="R49" s="103">
        <f>Przeliczenia!R49</f>
        <v>0</v>
      </c>
      <c r="S49" s="103">
        <f>Przeliczenia!S49</f>
        <v>0</v>
      </c>
      <c r="T49" s="103">
        <f>Przeliczenia!T49</f>
        <v>0</v>
      </c>
      <c r="U49" s="130" t="s">
        <v>75</v>
      </c>
      <c r="V49" s="127">
        <f>Przeliczenia!V49</f>
        <v>0</v>
      </c>
      <c r="W49" s="128" t="str">
        <f>Przeliczenia!W49</f>
        <v>0</v>
      </c>
      <c r="X49" s="129" t="s">
        <v>36</v>
      </c>
    </row>
    <row r="50" spans="4:24" ht="12" thickBot="1">
      <c r="D50" s="120" t="s">
        <v>49</v>
      </c>
      <c r="E50" s="123" t="s">
        <v>50</v>
      </c>
      <c r="F50" s="124" t="s">
        <v>50</v>
      </c>
      <c r="G50" s="124" t="s">
        <v>50</v>
      </c>
      <c r="H50" s="124" t="s">
        <v>50</v>
      </c>
      <c r="I50" s="124" t="s">
        <v>50</v>
      </c>
      <c r="J50" s="124" t="s">
        <v>50</v>
      </c>
      <c r="K50" s="124" t="s">
        <v>50</v>
      </c>
      <c r="L50" s="124" t="s">
        <v>50</v>
      </c>
      <c r="M50" s="124" t="s">
        <v>50</v>
      </c>
      <c r="N50" s="124" t="s">
        <v>50</v>
      </c>
      <c r="O50" s="124" t="s">
        <v>50</v>
      </c>
      <c r="P50" s="124" t="s">
        <v>50</v>
      </c>
      <c r="Q50" s="124" t="s">
        <v>50</v>
      </c>
      <c r="R50" s="124" t="s">
        <v>50</v>
      </c>
      <c r="S50" s="124" t="s">
        <v>50</v>
      </c>
      <c r="T50" s="124" t="s">
        <v>50</v>
      </c>
      <c r="U50" s="27"/>
      <c r="V50" s="27"/>
      <c r="W50" s="118"/>
      <c r="X50" s="93"/>
    </row>
    <row r="51" spans="4:24" ht="13.5" thickBot="1">
      <c r="D51" s="122">
        <f>Przeliczenia!D51</f>
        <v>0</v>
      </c>
      <c r="E51" s="125">
        <f>Przeliczenia!E51</f>
        <v>0</v>
      </c>
      <c r="F51" s="103">
        <f>Przeliczenia!F51</f>
        <v>0</v>
      </c>
      <c r="G51" s="103">
        <f>Przeliczenia!G51</f>
        <v>0</v>
      </c>
      <c r="H51" s="103">
        <f>Przeliczenia!H51</f>
        <v>0</v>
      </c>
      <c r="I51" s="103">
        <f>Przeliczenia!I51</f>
        <v>0</v>
      </c>
      <c r="J51" s="103">
        <f>Przeliczenia!J51</f>
        <v>0</v>
      </c>
      <c r="K51" s="103">
        <f>Przeliczenia!K51</f>
        <v>0</v>
      </c>
      <c r="L51" s="103">
        <f>Przeliczenia!L51</f>
        <v>0</v>
      </c>
      <c r="M51" s="103">
        <f>Przeliczenia!M51</f>
        <v>0</v>
      </c>
      <c r="N51" s="103">
        <f>Przeliczenia!N51</f>
        <v>0</v>
      </c>
      <c r="O51" s="103">
        <f>Przeliczenia!O51</f>
        <v>0</v>
      </c>
      <c r="P51" s="103">
        <f>Przeliczenia!P51</f>
        <v>0</v>
      </c>
      <c r="Q51" s="103">
        <f>Przeliczenia!Q51</f>
        <v>0</v>
      </c>
      <c r="R51" s="103">
        <f>Przeliczenia!R51</f>
        <v>0</v>
      </c>
      <c r="S51" s="103">
        <f>Przeliczenia!S51</f>
        <v>0</v>
      </c>
      <c r="T51" s="103">
        <f>Przeliczenia!T51</f>
        <v>0</v>
      </c>
      <c r="U51" s="130" t="s">
        <v>76</v>
      </c>
      <c r="V51" s="127">
        <f>Przeliczenia!V51</f>
        <v>0</v>
      </c>
      <c r="W51" s="128" t="str">
        <f>Przeliczenia!W51</f>
        <v>0</v>
      </c>
      <c r="X51" s="129" t="s">
        <v>36</v>
      </c>
    </row>
    <row r="52" spans="4:24" ht="12.75" thickBot="1" thickTop="1">
      <c r="D52" s="117"/>
      <c r="E52" s="123" t="s">
        <v>52</v>
      </c>
      <c r="F52" s="124" t="s">
        <v>52</v>
      </c>
      <c r="G52" s="124" t="s">
        <v>52</v>
      </c>
      <c r="H52" s="124" t="s">
        <v>52</v>
      </c>
      <c r="I52" s="124" t="s">
        <v>52</v>
      </c>
      <c r="J52" s="124" t="s">
        <v>52</v>
      </c>
      <c r="K52" s="124" t="s">
        <v>52</v>
      </c>
      <c r="L52" s="124" t="s">
        <v>52</v>
      </c>
      <c r="M52" s="124" t="s">
        <v>52</v>
      </c>
      <c r="N52" s="124" t="s">
        <v>52</v>
      </c>
      <c r="O52" s="124" t="s">
        <v>52</v>
      </c>
      <c r="P52" s="124" t="s">
        <v>52</v>
      </c>
      <c r="Q52" s="124" t="s">
        <v>52</v>
      </c>
      <c r="R52" s="124" t="s">
        <v>52</v>
      </c>
      <c r="S52" s="124" t="s">
        <v>52</v>
      </c>
      <c r="T52" s="124" t="s">
        <v>52</v>
      </c>
      <c r="U52" s="27"/>
      <c r="V52" s="27"/>
      <c r="W52" s="118"/>
      <c r="X52" s="93"/>
    </row>
    <row r="53" spans="4:24" ht="13.5" thickBot="1">
      <c r="D53" s="117"/>
      <c r="E53" s="125">
        <f>Przeliczenia!E53</f>
        <v>0</v>
      </c>
      <c r="F53" s="103">
        <f>Przeliczenia!F53</f>
        <v>0</v>
      </c>
      <c r="G53" s="103">
        <f>Przeliczenia!G53</f>
        <v>0</v>
      </c>
      <c r="H53" s="103">
        <f>Przeliczenia!H53</f>
        <v>0</v>
      </c>
      <c r="I53" s="103">
        <f>Przeliczenia!I53</f>
        <v>0</v>
      </c>
      <c r="J53" s="103">
        <f>Przeliczenia!J53</f>
        <v>0</v>
      </c>
      <c r="K53" s="103">
        <f>Przeliczenia!K53</f>
        <v>0</v>
      </c>
      <c r="L53" s="103">
        <f>Przeliczenia!L53</f>
        <v>0</v>
      </c>
      <c r="M53" s="103">
        <f>Przeliczenia!M53</f>
        <v>0</v>
      </c>
      <c r="N53" s="103">
        <f>Przeliczenia!N53</f>
        <v>0</v>
      </c>
      <c r="O53" s="103">
        <f>Przeliczenia!O53</f>
        <v>0</v>
      </c>
      <c r="P53" s="103">
        <f>Przeliczenia!P53</f>
        <v>0</v>
      </c>
      <c r="Q53" s="103">
        <f>Przeliczenia!Q53</f>
        <v>0</v>
      </c>
      <c r="R53" s="103">
        <f>Przeliczenia!R53</f>
        <v>0</v>
      </c>
      <c r="S53" s="103">
        <f>Przeliczenia!S53</f>
        <v>0</v>
      </c>
      <c r="T53" s="103">
        <f>Przeliczenia!T53</f>
        <v>0</v>
      </c>
      <c r="U53" s="130" t="s">
        <v>53</v>
      </c>
      <c r="V53" s="127">
        <f>Przeliczenia!V53</f>
        <v>0</v>
      </c>
      <c r="W53" s="128" t="str">
        <f>Przeliczenia!W53</f>
        <v>0</v>
      </c>
      <c r="X53" s="129" t="s">
        <v>36</v>
      </c>
    </row>
    <row r="55" ht="12" thickBot="1"/>
    <row r="56" spans="2:18" ht="13.5" customHeight="1" thickBot="1">
      <c r="B56" s="34" t="s">
        <v>54</v>
      </c>
      <c r="P56" s="132" t="s">
        <v>77</v>
      </c>
      <c r="Q56" s="133"/>
      <c r="R56" s="131">
        <f>Przeliczenia!AB42</f>
        <v>0</v>
      </c>
    </row>
    <row r="57" ht="11.25">
      <c r="B57" s="3" t="s">
        <v>68</v>
      </c>
    </row>
    <row r="58" ht="11.25">
      <c r="B58" s="3" t="s">
        <v>65</v>
      </c>
    </row>
    <row r="59" ht="11.25">
      <c r="B59" s="3" t="s">
        <v>62</v>
      </c>
    </row>
    <row r="60" ht="11.25">
      <c r="B60" s="3" t="s">
        <v>55</v>
      </c>
    </row>
    <row r="61" ht="11.25">
      <c r="B61" s="34" t="s">
        <v>56</v>
      </c>
    </row>
    <row r="62" ht="11.25">
      <c r="B62" s="3" t="s">
        <v>63</v>
      </c>
    </row>
    <row r="63" ht="11.25">
      <c r="B63" s="34" t="s">
        <v>57</v>
      </c>
    </row>
    <row r="64" ht="11.25">
      <c r="B64" s="34" t="s">
        <v>58</v>
      </c>
    </row>
    <row r="65" ht="11.25">
      <c r="B65" s="34" t="s">
        <v>59</v>
      </c>
    </row>
    <row r="66" ht="11.25">
      <c r="B66" s="34" t="s">
        <v>64</v>
      </c>
    </row>
    <row r="69" ht="11.25">
      <c r="B69" s="3" t="s">
        <v>60</v>
      </c>
    </row>
    <row r="70" ht="11.25">
      <c r="B70" s="3" t="s">
        <v>61</v>
      </c>
    </row>
    <row r="73" ht="11.25">
      <c r="B73" s="3" t="s">
        <v>69</v>
      </c>
    </row>
  </sheetData>
  <sheetProtection sheet="1" objects="1" scenarios="1"/>
  <mergeCells count="1">
    <mergeCell ref="P56:Q5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6"/>
  <sheetViews>
    <sheetView zoomScale="85" zoomScaleNormal="85" workbookViewId="0" topLeftCell="A1">
      <selection activeCell="M32" sqref="M32"/>
    </sheetView>
  </sheetViews>
  <sheetFormatPr defaultColWidth="9.140625" defaultRowHeight="12.75"/>
  <cols>
    <col min="1" max="1" width="3.00390625" style="0" bestFit="1" customWidth="1"/>
    <col min="19" max="19" width="10.7109375" style="0" bestFit="1" customWidth="1"/>
    <col min="21" max="21" width="11.421875" style="0" bestFit="1" customWidth="1"/>
    <col min="37" max="37" width="23.140625" style="0" bestFit="1" customWidth="1"/>
  </cols>
  <sheetData>
    <row r="1" spans="1:38" ht="14.25" thickBot="1" thickTop="1">
      <c r="A1" s="46" t="s">
        <v>0</v>
      </c>
      <c r="B1" s="47" t="s">
        <v>1</v>
      </c>
      <c r="C1" s="48" t="s">
        <v>2</v>
      </c>
      <c r="D1" s="49" t="s">
        <v>3</v>
      </c>
      <c r="E1" s="50" t="s">
        <v>4</v>
      </c>
      <c r="F1" s="47" t="s">
        <v>5</v>
      </c>
      <c r="G1" s="47" t="s">
        <v>6</v>
      </c>
      <c r="H1" s="47" t="s">
        <v>7</v>
      </c>
      <c r="I1" s="47" t="s">
        <v>8</v>
      </c>
      <c r="J1" s="47" t="s">
        <v>9</v>
      </c>
      <c r="K1" s="47" t="s">
        <v>10</v>
      </c>
      <c r="L1" s="47" t="s">
        <v>11</v>
      </c>
      <c r="M1" s="47" t="s">
        <v>12</v>
      </c>
      <c r="N1" s="47" t="s">
        <v>13</v>
      </c>
      <c r="O1" s="47" t="s">
        <v>14</v>
      </c>
      <c r="P1" s="47" t="s">
        <v>15</v>
      </c>
      <c r="Q1" s="47" t="s">
        <v>16</v>
      </c>
      <c r="R1" s="47" t="s">
        <v>17</v>
      </c>
      <c r="S1" s="47" t="s">
        <v>18</v>
      </c>
      <c r="T1" s="51" t="s">
        <v>19</v>
      </c>
      <c r="U1" s="61" t="s">
        <v>20</v>
      </c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 t="s">
        <v>21</v>
      </c>
      <c r="AK1" s="3" t="s">
        <v>22</v>
      </c>
      <c r="AL1" s="3" t="s">
        <v>23</v>
      </c>
    </row>
    <row r="2" spans="1:38" ht="13.5" thickTop="1">
      <c r="A2" s="52">
        <v>1</v>
      </c>
      <c r="B2" s="36">
        <f>IF(Wynikowy!B2&lt;&gt;"",Wynikowy!B2,"")</f>
      </c>
      <c r="C2" s="37">
        <f>IF(Wynikowy!C2&lt;&gt;"",Wynikowy!C2,"")</f>
      </c>
      <c r="D2" s="70">
        <f>IF(Wynikowy!D2&lt;&gt;"",Wynikowy!D2,"")</f>
      </c>
      <c r="E2" s="71">
        <f>IF(Wynikowy!E2&lt;&gt;"",Wynikowy!E2,"")</f>
      </c>
      <c r="F2" s="72">
        <f>IF(Wynikowy!F2&lt;&gt;"",Wynikowy!F2,"")</f>
      </c>
      <c r="G2" s="72">
        <f>IF(Wynikowy!G2&lt;&gt;"",Wynikowy!G2,"")</f>
      </c>
      <c r="H2" s="72">
        <f>IF(Wynikowy!H2&lt;&gt;"",Wynikowy!H2,"")</f>
      </c>
      <c r="I2" s="72">
        <f>IF(Wynikowy!I2&lt;&gt;"",Wynikowy!I2,"")</f>
      </c>
      <c r="J2" s="72">
        <f>IF(Wynikowy!J2&lt;&gt;"",Wynikowy!J2,"")</f>
      </c>
      <c r="K2" s="72">
        <f>IF(Wynikowy!K2&lt;&gt;"",Wynikowy!K2,"")</f>
      </c>
      <c r="L2" s="72">
        <f>IF(Wynikowy!L2&lt;&gt;"",Wynikowy!L2,"")</f>
      </c>
      <c r="M2" s="72">
        <f>IF(Wynikowy!M2&lt;&gt;"",Wynikowy!M2,"")</f>
      </c>
      <c r="N2" s="72">
        <f>IF(Wynikowy!N2&lt;&gt;"",Wynikowy!N2,"")</f>
      </c>
      <c r="O2" s="72">
        <f>IF(Wynikowy!O2&lt;&gt;"",Wynikowy!O2,"")</f>
      </c>
      <c r="P2" s="72">
        <f>IF(Wynikowy!P2&lt;&gt;"",Wynikowy!P2,"")</f>
      </c>
      <c r="Q2" s="72">
        <f>IF(Wynikowy!Q2&lt;&gt;"",Wynikowy!Q2,"")</f>
      </c>
      <c r="R2" s="72">
        <f>IF(Wynikowy!R2&lt;&gt;"",Wynikowy!R2,"")</f>
      </c>
      <c r="S2" s="72">
        <f>IF(Wynikowy!S2&lt;&gt;"",Wynikowy!S2,"")</f>
      </c>
      <c r="T2" s="73">
        <f>IF(Wynikowy!T2&lt;&gt;"",Wynikowy!T2,"")</f>
      </c>
      <c r="U2" s="62">
        <f>IF(B2="","",AVERAGE(E2:T2))</f>
      </c>
      <c r="V2" s="4" t="s">
        <v>24</v>
      </c>
      <c r="W2" s="5">
        <f>COUNTIF(E2:T2,"6")</f>
        <v>0</v>
      </c>
      <c r="X2" s="5" t="s">
        <v>25</v>
      </c>
      <c r="Y2" s="5">
        <f>COUNTIF(E2:T2,"5")</f>
        <v>0</v>
      </c>
      <c r="Z2" s="5" t="s">
        <v>26</v>
      </c>
      <c r="AA2" s="5">
        <f>COUNTIF(E2:T2,4)</f>
        <v>0</v>
      </c>
      <c r="AB2" s="5" t="s">
        <v>27</v>
      </c>
      <c r="AC2" s="5">
        <f>COUNTIF(E2:T2,"3")</f>
        <v>0</v>
      </c>
      <c r="AD2" s="5" t="s">
        <v>28</v>
      </c>
      <c r="AE2" s="5">
        <f>COUNTIF(E2:T2,"2")</f>
        <v>0</v>
      </c>
      <c r="AF2" s="5" t="s">
        <v>29</v>
      </c>
      <c r="AG2" s="5">
        <f>COUNTIF(E2:T2,"1")</f>
        <v>0</v>
      </c>
      <c r="AH2" s="5" t="s">
        <v>30</v>
      </c>
      <c r="AI2" s="6">
        <f>COUNTIF(E2:T2,"zw")</f>
        <v>0</v>
      </c>
      <c r="AJ2" s="7">
        <f>IF(AG2=0,"","tak")</f>
      </c>
      <c r="AK2" s="3" t="b">
        <f>AND(AG2=0,AE2=0,AC2=0,U2&lt;&gt;"")</f>
        <v>0</v>
      </c>
      <c r="AL2" s="3" t="str">
        <f>IF(AND(U2&gt;4.75,U2&lt;&gt;""),"tak","nie")</f>
        <v>nie</v>
      </c>
    </row>
    <row r="3" spans="1:38" ht="12.75">
      <c r="A3" s="53">
        <v>2</v>
      </c>
      <c r="B3" s="38">
        <f>IF(Wynikowy!B3&lt;&gt;"",Wynikowy!B3,"")</f>
      </c>
      <c r="C3" s="39">
        <f>IF(Wynikowy!C3&lt;&gt;"",Wynikowy!C3,"")</f>
      </c>
      <c r="D3" s="74">
        <f>IF(Wynikowy!D3&lt;&gt;"",Wynikowy!D3,"")</f>
      </c>
      <c r="E3" s="75">
        <f>IF(Wynikowy!E3&lt;&gt;"",Wynikowy!E3,"")</f>
      </c>
      <c r="F3" s="76">
        <f>IF(Wynikowy!F3&lt;&gt;"",Wynikowy!F3,"")</f>
      </c>
      <c r="G3" s="76">
        <f>IF(Wynikowy!G3&lt;&gt;"",Wynikowy!G3,"")</f>
      </c>
      <c r="H3" s="72">
        <f>IF(Wynikowy!H3&lt;&gt;"",Wynikowy!H3,"")</f>
      </c>
      <c r="I3" s="76">
        <f>IF(Wynikowy!I3&lt;&gt;"",Wynikowy!I3,"")</f>
      </c>
      <c r="J3" s="76">
        <f>IF(Wynikowy!J3&lt;&gt;"",Wynikowy!J3,"")</f>
      </c>
      <c r="K3" s="76">
        <f>IF(Wynikowy!K3&lt;&gt;"",Wynikowy!K3,"")</f>
      </c>
      <c r="L3" s="76">
        <f>IF(Wynikowy!L3&lt;&gt;"",Wynikowy!L3,"")</f>
      </c>
      <c r="M3" s="76">
        <f>IF(Wynikowy!M3&lt;&gt;"",Wynikowy!M3,"")</f>
      </c>
      <c r="N3" s="76">
        <f>IF(Wynikowy!N3&lt;&gt;"",Wynikowy!N3,"")</f>
      </c>
      <c r="O3" s="76">
        <f>IF(Wynikowy!O3&lt;&gt;"",Wynikowy!O3,"")</f>
      </c>
      <c r="P3" s="76">
        <f>IF(Wynikowy!P3&lt;&gt;"",Wynikowy!P3,"")</f>
      </c>
      <c r="Q3" s="76">
        <f>IF(Wynikowy!Q3&lt;&gt;"",Wynikowy!Q3,"")</f>
      </c>
      <c r="R3" s="76">
        <f>IF(Wynikowy!R3&lt;&gt;"",Wynikowy!R3,"")</f>
      </c>
      <c r="S3" s="76">
        <f>IF(Wynikowy!S3&lt;&gt;"",Wynikowy!S3,"")</f>
      </c>
      <c r="T3" s="77">
        <f>IF(Wynikowy!T3&lt;&gt;"",Wynikowy!T3,"")</f>
      </c>
      <c r="U3" s="63">
        <f aca="true" t="shared" si="0" ref="U3:U37">IF(B3="","",AVERAGE(E3:T3))</f>
      </c>
      <c r="V3" s="10" t="s">
        <v>24</v>
      </c>
      <c r="W3" s="8">
        <f aca="true" t="shared" si="1" ref="W3:W37">COUNTIF(E3:T3,"6")</f>
        <v>0</v>
      </c>
      <c r="X3" s="8" t="s">
        <v>25</v>
      </c>
      <c r="Y3" s="8">
        <f aca="true" t="shared" si="2" ref="Y3:Y37">COUNTIF(E3:T3,"5")</f>
        <v>0</v>
      </c>
      <c r="Z3" s="8" t="s">
        <v>26</v>
      </c>
      <c r="AA3" s="8">
        <f aca="true" t="shared" si="3" ref="AA3:AA37">COUNTIF(E3:T3,4)</f>
        <v>0</v>
      </c>
      <c r="AB3" s="8" t="s">
        <v>27</v>
      </c>
      <c r="AC3" s="8">
        <f aca="true" t="shared" si="4" ref="AC3:AC37">COUNTIF(E3:T3,"3")</f>
        <v>0</v>
      </c>
      <c r="AD3" s="8" t="s">
        <v>28</v>
      </c>
      <c r="AE3" s="8">
        <f aca="true" t="shared" si="5" ref="AE3:AE37">COUNTIF(E3:T3,"2")</f>
        <v>0</v>
      </c>
      <c r="AF3" s="8" t="s">
        <v>29</v>
      </c>
      <c r="AG3" s="8">
        <f aca="true" t="shared" si="6" ref="AG3:AG37">COUNTIF(E3:T3,"1")</f>
        <v>0</v>
      </c>
      <c r="AH3" s="8" t="s">
        <v>30</v>
      </c>
      <c r="AI3" s="9">
        <f aca="true" t="shared" si="7" ref="AI3:AI37">COUNTIF(E3:T3,"zw")</f>
        <v>0</v>
      </c>
      <c r="AJ3" s="7">
        <f aca="true" t="shared" si="8" ref="AJ3:AJ37">IF(AG3=0,"","tak")</f>
      </c>
      <c r="AK3" s="3" t="b">
        <f aca="true" t="shared" si="9" ref="AK3:AK37">AND(AG3=0,AE3=0,AC3=0,U3&lt;&gt;"")</f>
        <v>0</v>
      </c>
      <c r="AL3" s="3" t="str">
        <f aca="true" t="shared" si="10" ref="AL3:AL37">IF(AND(U3&gt;4.75,U3&lt;&gt;""),"tak","nie")</f>
        <v>nie</v>
      </c>
    </row>
    <row r="4" spans="1:38" ht="12.75">
      <c r="A4" s="53">
        <v>3</v>
      </c>
      <c r="B4" s="38">
        <f>IF(Wynikowy!B4&lt;&gt;"",Wynikowy!B4,"")</f>
      </c>
      <c r="C4" s="39">
        <f>IF(Wynikowy!C4&lt;&gt;"",Wynikowy!C4,"")</f>
      </c>
      <c r="D4" s="74">
        <f>IF(Wynikowy!D4&lt;&gt;"",Wynikowy!D4,"")</f>
      </c>
      <c r="E4" s="75">
        <f>IF(Wynikowy!E4&lt;&gt;"",Wynikowy!E4,"")</f>
      </c>
      <c r="F4" s="76">
        <f>IF(Wynikowy!F4&lt;&gt;"",Wynikowy!F4,"")</f>
      </c>
      <c r="G4" s="76">
        <f>IF(Wynikowy!G4&lt;&gt;"",Wynikowy!G4,"")</f>
      </c>
      <c r="H4" s="76">
        <f>IF(Wynikowy!H4&lt;&gt;"",Wynikowy!H4,"")</f>
      </c>
      <c r="I4" s="76">
        <f>IF(Wynikowy!I4&lt;&gt;"",Wynikowy!I4,"")</f>
      </c>
      <c r="J4" s="76">
        <f>IF(Wynikowy!J4&lt;&gt;"",Wynikowy!J4,"")</f>
      </c>
      <c r="K4" s="76">
        <f>IF(Wynikowy!K4&lt;&gt;"",Wynikowy!K4,"")</f>
      </c>
      <c r="L4" s="76">
        <f>IF(Wynikowy!L4&lt;&gt;"",Wynikowy!L4,"")</f>
      </c>
      <c r="M4" s="76">
        <f>IF(Wynikowy!M4&lt;&gt;"",Wynikowy!M4,"")</f>
      </c>
      <c r="N4" s="76">
        <f>IF(Wynikowy!N4&lt;&gt;"",Wynikowy!N4,"")</f>
      </c>
      <c r="O4" s="76">
        <f>IF(Wynikowy!O4&lt;&gt;"",Wynikowy!O4,"")</f>
      </c>
      <c r="P4" s="76">
        <f>IF(Wynikowy!P4&lt;&gt;"",Wynikowy!P4,"")</f>
      </c>
      <c r="Q4" s="76">
        <f>IF(Wynikowy!Q4&lt;&gt;"",Wynikowy!Q4,"")</f>
      </c>
      <c r="R4" s="76">
        <f>IF(Wynikowy!R4&lt;&gt;"",Wynikowy!R4,"")</f>
      </c>
      <c r="S4" s="76">
        <f>IF(Wynikowy!S4&lt;&gt;"",Wynikowy!S4,"")</f>
      </c>
      <c r="T4" s="77">
        <f>IF(Wynikowy!T4&lt;&gt;"",Wynikowy!T4,"")</f>
      </c>
      <c r="U4" s="63">
        <f t="shared" si="0"/>
      </c>
      <c r="V4" s="10" t="s">
        <v>24</v>
      </c>
      <c r="W4" s="8">
        <f t="shared" si="1"/>
        <v>0</v>
      </c>
      <c r="X4" s="8" t="s">
        <v>25</v>
      </c>
      <c r="Y4" s="8">
        <f t="shared" si="2"/>
        <v>0</v>
      </c>
      <c r="Z4" s="8" t="s">
        <v>26</v>
      </c>
      <c r="AA4" s="8">
        <f t="shared" si="3"/>
        <v>0</v>
      </c>
      <c r="AB4" s="8" t="s">
        <v>27</v>
      </c>
      <c r="AC4" s="8">
        <f t="shared" si="4"/>
        <v>0</v>
      </c>
      <c r="AD4" s="8" t="s">
        <v>28</v>
      </c>
      <c r="AE4" s="8">
        <f t="shared" si="5"/>
        <v>0</v>
      </c>
      <c r="AF4" s="8" t="s">
        <v>29</v>
      </c>
      <c r="AG4" s="8">
        <f t="shared" si="6"/>
        <v>0</v>
      </c>
      <c r="AH4" s="8" t="s">
        <v>30</v>
      </c>
      <c r="AI4" s="9">
        <f t="shared" si="7"/>
        <v>0</v>
      </c>
      <c r="AJ4" s="7">
        <f t="shared" si="8"/>
      </c>
      <c r="AK4" s="3" t="b">
        <f t="shared" si="9"/>
        <v>0</v>
      </c>
      <c r="AL4" s="3" t="str">
        <f t="shared" si="10"/>
        <v>nie</v>
      </c>
    </row>
    <row r="5" spans="1:38" ht="12.75">
      <c r="A5" s="53">
        <v>4</v>
      </c>
      <c r="B5" s="38">
        <f>IF(Wynikowy!B5&lt;&gt;"",Wynikowy!B5,"")</f>
      </c>
      <c r="C5" s="39">
        <f>IF(Wynikowy!C5&lt;&gt;"",Wynikowy!C5,"")</f>
      </c>
      <c r="D5" s="74">
        <f>IF(Wynikowy!D5&lt;&gt;"",Wynikowy!D5,"")</f>
      </c>
      <c r="E5" s="75">
        <f>IF(Wynikowy!E5&lt;&gt;"",Wynikowy!E5,"")</f>
      </c>
      <c r="F5" s="76">
        <f>IF(Wynikowy!F5&lt;&gt;"",Wynikowy!F5,"")</f>
      </c>
      <c r="G5" s="76">
        <f>IF(Wynikowy!G5&lt;&gt;"",Wynikowy!G5,"")</f>
      </c>
      <c r="H5" s="76">
        <f>IF(Wynikowy!H5&lt;&gt;"",Wynikowy!H5,"")</f>
      </c>
      <c r="I5" s="76">
        <f>IF(Wynikowy!I5&lt;&gt;"",Wynikowy!I5,"")</f>
      </c>
      <c r="J5" s="76">
        <f>IF(Wynikowy!J5&lt;&gt;"",Wynikowy!J5,"")</f>
      </c>
      <c r="K5" s="76">
        <f>IF(Wynikowy!K5&lt;&gt;"",Wynikowy!K5,"")</f>
      </c>
      <c r="L5" s="76">
        <f>IF(Wynikowy!L5&lt;&gt;"",Wynikowy!L5,"")</f>
      </c>
      <c r="M5" s="76">
        <f>IF(Wynikowy!M5&lt;&gt;"",Wynikowy!M5,"")</f>
      </c>
      <c r="N5" s="76">
        <f>IF(Wynikowy!N5&lt;&gt;"",Wynikowy!N5,"")</f>
      </c>
      <c r="O5" s="76">
        <f>IF(Wynikowy!O5&lt;&gt;"",Wynikowy!O5,"")</f>
      </c>
      <c r="P5" s="76">
        <f>IF(Wynikowy!P5&lt;&gt;"",Wynikowy!P5,"")</f>
      </c>
      <c r="Q5" s="76">
        <f>IF(Wynikowy!Q5&lt;&gt;"",Wynikowy!Q5,"")</f>
      </c>
      <c r="R5" s="76">
        <f>IF(Wynikowy!R5&lt;&gt;"",Wynikowy!R5,"")</f>
      </c>
      <c r="S5" s="76">
        <f>IF(Wynikowy!S5&lt;&gt;"",Wynikowy!S5,"")</f>
      </c>
      <c r="T5" s="77">
        <f>IF(Wynikowy!T5&lt;&gt;"",Wynikowy!T5,"")</f>
      </c>
      <c r="U5" s="63">
        <f t="shared" si="0"/>
      </c>
      <c r="V5" s="10" t="s">
        <v>24</v>
      </c>
      <c r="W5" s="8">
        <f t="shared" si="1"/>
        <v>0</v>
      </c>
      <c r="X5" s="8" t="s">
        <v>25</v>
      </c>
      <c r="Y5" s="8">
        <f t="shared" si="2"/>
        <v>0</v>
      </c>
      <c r="Z5" s="8" t="s">
        <v>26</v>
      </c>
      <c r="AA5" s="8">
        <f t="shared" si="3"/>
        <v>0</v>
      </c>
      <c r="AB5" s="8" t="s">
        <v>27</v>
      </c>
      <c r="AC5" s="8">
        <f t="shared" si="4"/>
        <v>0</v>
      </c>
      <c r="AD5" s="8" t="s">
        <v>28</v>
      </c>
      <c r="AE5" s="8">
        <f t="shared" si="5"/>
        <v>0</v>
      </c>
      <c r="AF5" s="8" t="s">
        <v>29</v>
      </c>
      <c r="AG5" s="8">
        <f t="shared" si="6"/>
        <v>0</v>
      </c>
      <c r="AH5" s="8" t="s">
        <v>30</v>
      </c>
      <c r="AI5" s="9">
        <f t="shared" si="7"/>
        <v>0</v>
      </c>
      <c r="AJ5" s="7">
        <f t="shared" si="8"/>
      </c>
      <c r="AK5" s="3" t="b">
        <f t="shared" si="9"/>
        <v>0</v>
      </c>
      <c r="AL5" s="3" t="str">
        <f t="shared" si="10"/>
        <v>nie</v>
      </c>
    </row>
    <row r="6" spans="1:38" ht="12.75">
      <c r="A6" s="53">
        <v>5</v>
      </c>
      <c r="B6" s="38">
        <f>IF(Wynikowy!B6&lt;&gt;"",Wynikowy!B6,"")</f>
      </c>
      <c r="C6" s="39">
        <f>IF(Wynikowy!C6&lt;&gt;"",Wynikowy!C6,"")</f>
      </c>
      <c r="D6" s="74">
        <f>IF(Wynikowy!D6&lt;&gt;"",Wynikowy!D6,"")</f>
      </c>
      <c r="E6" s="75">
        <f>IF(Wynikowy!E6&lt;&gt;"",Wynikowy!E6,"")</f>
      </c>
      <c r="F6" s="76">
        <f>IF(Wynikowy!F6&lt;&gt;"",Wynikowy!F6,"")</f>
      </c>
      <c r="G6" s="76">
        <f>IF(Wynikowy!G6&lt;&gt;"",Wynikowy!G6,"")</f>
      </c>
      <c r="H6" s="76">
        <f>IF(Wynikowy!H6&lt;&gt;"",Wynikowy!H6,"")</f>
      </c>
      <c r="I6" s="76">
        <f>IF(Wynikowy!I6&lt;&gt;"",Wynikowy!I6,"")</f>
      </c>
      <c r="J6" s="76">
        <f>IF(Wynikowy!J6&lt;&gt;"",Wynikowy!J6,"")</f>
      </c>
      <c r="K6" s="76">
        <f>IF(Wynikowy!K6&lt;&gt;"",Wynikowy!K6,"")</f>
      </c>
      <c r="L6" s="76">
        <f>IF(Wynikowy!L6&lt;&gt;"",Wynikowy!L6,"")</f>
      </c>
      <c r="M6" s="76">
        <f>IF(Wynikowy!M6&lt;&gt;"",Wynikowy!M6,"")</f>
      </c>
      <c r="N6" s="76">
        <f>IF(Wynikowy!N6&lt;&gt;"",Wynikowy!N6,"")</f>
      </c>
      <c r="O6" s="76">
        <f>IF(Wynikowy!O6&lt;&gt;"",Wynikowy!O6,"")</f>
      </c>
      <c r="P6" s="76">
        <f>IF(Wynikowy!P6&lt;&gt;"",Wynikowy!P6,"")</f>
      </c>
      <c r="Q6" s="76">
        <f>IF(Wynikowy!Q6&lt;&gt;"",Wynikowy!Q6,"")</f>
      </c>
      <c r="R6" s="76">
        <f>IF(Wynikowy!R6&lt;&gt;"",Wynikowy!R6,"")</f>
      </c>
      <c r="S6" s="76">
        <f>IF(Wynikowy!S6&lt;&gt;"",Wynikowy!S6,"")</f>
      </c>
      <c r="T6" s="77">
        <f>IF(Wynikowy!T6&lt;&gt;"",Wynikowy!T6,"")</f>
      </c>
      <c r="U6" s="63">
        <f t="shared" si="0"/>
      </c>
      <c r="V6" s="10" t="s">
        <v>24</v>
      </c>
      <c r="W6" s="8">
        <f t="shared" si="1"/>
        <v>0</v>
      </c>
      <c r="X6" s="8" t="s">
        <v>25</v>
      </c>
      <c r="Y6" s="8">
        <f t="shared" si="2"/>
        <v>0</v>
      </c>
      <c r="Z6" s="8" t="s">
        <v>26</v>
      </c>
      <c r="AA6" s="8">
        <f t="shared" si="3"/>
        <v>0</v>
      </c>
      <c r="AB6" s="8" t="s">
        <v>27</v>
      </c>
      <c r="AC6" s="8">
        <f t="shared" si="4"/>
        <v>0</v>
      </c>
      <c r="AD6" s="8" t="s">
        <v>28</v>
      </c>
      <c r="AE6" s="8">
        <f t="shared" si="5"/>
        <v>0</v>
      </c>
      <c r="AF6" s="8" t="s">
        <v>29</v>
      </c>
      <c r="AG6" s="8">
        <f t="shared" si="6"/>
        <v>0</v>
      </c>
      <c r="AH6" s="8" t="s">
        <v>30</v>
      </c>
      <c r="AI6" s="9">
        <f t="shared" si="7"/>
        <v>0</v>
      </c>
      <c r="AJ6" s="7">
        <f t="shared" si="8"/>
      </c>
      <c r="AK6" s="3" t="b">
        <f t="shared" si="9"/>
        <v>0</v>
      </c>
      <c r="AL6" s="3" t="str">
        <f t="shared" si="10"/>
        <v>nie</v>
      </c>
    </row>
    <row r="7" spans="1:38" ht="12.75">
      <c r="A7" s="53">
        <v>6</v>
      </c>
      <c r="B7" s="38">
        <f>IF(Wynikowy!B7&lt;&gt;"",Wynikowy!B7,"")</f>
      </c>
      <c r="C7" s="39">
        <f>IF(Wynikowy!C7&lt;&gt;"",Wynikowy!C7,"")</f>
      </c>
      <c r="D7" s="74">
        <f>IF(Wynikowy!D7&lt;&gt;"",Wynikowy!D7,"")</f>
      </c>
      <c r="E7" s="75">
        <f>IF(Wynikowy!E7&lt;&gt;"",Wynikowy!E7,"")</f>
      </c>
      <c r="F7" s="76">
        <f>IF(Wynikowy!F7&lt;&gt;"",Wynikowy!F7,"")</f>
      </c>
      <c r="G7" s="76">
        <f>IF(Wynikowy!G7&lt;&gt;"",Wynikowy!G7,"")</f>
      </c>
      <c r="H7" s="76">
        <f>IF(Wynikowy!H7&lt;&gt;"",Wynikowy!H7,"")</f>
      </c>
      <c r="I7" s="76">
        <f>IF(Wynikowy!I7&lt;&gt;"",Wynikowy!I7,"")</f>
      </c>
      <c r="J7" s="76">
        <f>IF(Wynikowy!J7&lt;&gt;"",Wynikowy!J7,"")</f>
      </c>
      <c r="K7" s="76">
        <f>IF(Wynikowy!K7&lt;&gt;"",Wynikowy!K7,"")</f>
      </c>
      <c r="L7" s="76">
        <f>IF(Wynikowy!L7&lt;&gt;"",Wynikowy!L7,"")</f>
      </c>
      <c r="M7" s="76">
        <f>IF(Wynikowy!M7&lt;&gt;"",Wynikowy!M7,"")</f>
      </c>
      <c r="N7" s="76">
        <f>IF(Wynikowy!N7&lt;&gt;"",Wynikowy!N7,"")</f>
      </c>
      <c r="O7" s="76">
        <f>IF(Wynikowy!O7&lt;&gt;"",Wynikowy!O7,"")</f>
      </c>
      <c r="P7" s="76">
        <f>IF(Wynikowy!P7&lt;&gt;"",Wynikowy!P7,"")</f>
      </c>
      <c r="Q7" s="76">
        <f>IF(Wynikowy!Q7&lt;&gt;"",Wynikowy!Q7,"")</f>
      </c>
      <c r="R7" s="76">
        <f>IF(Wynikowy!R7&lt;&gt;"",Wynikowy!R7,"")</f>
      </c>
      <c r="S7" s="76">
        <f>IF(Wynikowy!S7&lt;&gt;"",Wynikowy!S7,"")</f>
      </c>
      <c r="T7" s="77">
        <f>IF(Wynikowy!T7&lt;&gt;"",Wynikowy!T7,"")</f>
      </c>
      <c r="U7" s="63">
        <f t="shared" si="0"/>
      </c>
      <c r="V7" s="10" t="s">
        <v>24</v>
      </c>
      <c r="W7" s="8">
        <f t="shared" si="1"/>
        <v>0</v>
      </c>
      <c r="X7" s="8" t="s">
        <v>25</v>
      </c>
      <c r="Y7" s="8">
        <f t="shared" si="2"/>
        <v>0</v>
      </c>
      <c r="Z7" s="8" t="s">
        <v>26</v>
      </c>
      <c r="AA7" s="8">
        <f t="shared" si="3"/>
        <v>0</v>
      </c>
      <c r="AB7" s="8" t="s">
        <v>27</v>
      </c>
      <c r="AC7" s="8">
        <f t="shared" si="4"/>
        <v>0</v>
      </c>
      <c r="AD7" s="8" t="s">
        <v>28</v>
      </c>
      <c r="AE7" s="8">
        <f t="shared" si="5"/>
        <v>0</v>
      </c>
      <c r="AF7" s="8" t="s">
        <v>29</v>
      </c>
      <c r="AG7" s="8">
        <f t="shared" si="6"/>
        <v>0</v>
      </c>
      <c r="AH7" s="8" t="s">
        <v>30</v>
      </c>
      <c r="AI7" s="9">
        <f t="shared" si="7"/>
        <v>0</v>
      </c>
      <c r="AJ7" s="7">
        <f t="shared" si="8"/>
      </c>
      <c r="AK7" s="3" t="b">
        <f t="shared" si="9"/>
        <v>0</v>
      </c>
      <c r="AL7" s="3" t="str">
        <f t="shared" si="10"/>
        <v>nie</v>
      </c>
    </row>
    <row r="8" spans="1:38" ht="12.75">
      <c r="A8" s="53">
        <v>7</v>
      </c>
      <c r="B8" s="38">
        <f>IF(Wynikowy!B8&lt;&gt;"",Wynikowy!B8,"")</f>
      </c>
      <c r="C8" s="39">
        <f>IF(Wynikowy!C8&lt;&gt;"",Wynikowy!C8,"")</f>
      </c>
      <c r="D8" s="74">
        <f>IF(Wynikowy!D8&lt;&gt;"",Wynikowy!D8,"")</f>
      </c>
      <c r="E8" s="75">
        <f>IF(Wynikowy!E8&lt;&gt;"",Wynikowy!E8,"")</f>
      </c>
      <c r="F8" s="76">
        <f>IF(Wynikowy!F8&lt;&gt;"",Wynikowy!F8,"")</f>
      </c>
      <c r="G8" s="76">
        <f>IF(Wynikowy!G8&lt;&gt;"",Wynikowy!G8,"")</f>
      </c>
      <c r="H8" s="76">
        <f>IF(Wynikowy!H8&lt;&gt;"",Wynikowy!H8,"")</f>
      </c>
      <c r="I8" s="76">
        <f>IF(Wynikowy!I8&lt;&gt;"",Wynikowy!I8,"")</f>
      </c>
      <c r="J8" s="76">
        <f>IF(Wynikowy!J8&lt;&gt;"",Wynikowy!J8,"")</f>
      </c>
      <c r="K8" s="76">
        <f>IF(Wynikowy!K8&lt;&gt;"",Wynikowy!K8,"")</f>
      </c>
      <c r="L8" s="76">
        <f>IF(Wynikowy!L8&lt;&gt;"",Wynikowy!L8,"")</f>
      </c>
      <c r="M8" s="76">
        <f>IF(Wynikowy!M8&lt;&gt;"",Wynikowy!M8,"")</f>
      </c>
      <c r="N8" s="76">
        <f>IF(Wynikowy!N8&lt;&gt;"",Wynikowy!N8,"")</f>
      </c>
      <c r="O8" s="76">
        <f>IF(Wynikowy!O8&lt;&gt;"",Wynikowy!O8,"")</f>
      </c>
      <c r="P8" s="76">
        <f>IF(Wynikowy!P8&lt;&gt;"",Wynikowy!P8,"")</f>
      </c>
      <c r="Q8" s="76">
        <f>IF(Wynikowy!Q8&lt;&gt;"",Wynikowy!Q8,"")</f>
      </c>
      <c r="R8" s="76">
        <f>IF(Wynikowy!R8&lt;&gt;"",Wynikowy!R8,"")</f>
      </c>
      <c r="S8" s="76">
        <f>IF(Wynikowy!S8&lt;&gt;"",Wynikowy!S8,"")</f>
      </c>
      <c r="T8" s="77">
        <f>IF(Wynikowy!T8&lt;&gt;"",Wynikowy!T8,"")</f>
      </c>
      <c r="U8" s="63">
        <f t="shared" si="0"/>
      </c>
      <c r="V8" s="10" t="s">
        <v>24</v>
      </c>
      <c r="W8" s="8">
        <f t="shared" si="1"/>
        <v>0</v>
      </c>
      <c r="X8" s="8" t="s">
        <v>25</v>
      </c>
      <c r="Y8" s="8">
        <f t="shared" si="2"/>
        <v>0</v>
      </c>
      <c r="Z8" s="8" t="s">
        <v>26</v>
      </c>
      <c r="AA8" s="8">
        <f t="shared" si="3"/>
        <v>0</v>
      </c>
      <c r="AB8" s="8" t="s">
        <v>27</v>
      </c>
      <c r="AC8" s="8">
        <f t="shared" si="4"/>
        <v>0</v>
      </c>
      <c r="AD8" s="8" t="s">
        <v>28</v>
      </c>
      <c r="AE8" s="8">
        <f t="shared" si="5"/>
        <v>0</v>
      </c>
      <c r="AF8" s="8" t="s">
        <v>29</v>
      </c>
      <c r="AG8" s="8">
        <f t="shared" si="6"/>
        <v>0</v>
      </c>
      <c r="AH8" s="8" t="s">
        <v>30</v>
      </c>
      <c r="AI8" s="9">
        <f t="shared" si="7"/>
        <v>0</v>
      </c>
      <c r="AJ8" s="7">
        <f t="shared" si="8"/>
      </c>
      <c r="AK8" s="3" t="b">
        <f t="shared" si="9"/>
        <v>0</v>
      </c>
      <c r="AL8" s="3" t="str">
        <f t="shared" si="10"/>
        <v>nie</v>
      </c>
    </row>
    <row r="9" spans="1:38" ht="12.75">
      <c r="A9" s="53">
        <v>8</v>
      </c>
      <c r="B9" s="38">
        <f>IF(Wynikowy!B9&lt;&gt;"",Wynikowy!B9,"")</f>
      </c>
      <c r="C9" s="39">
        <f>IF(Wynikowy!C9&lt;&gt;"",Wynikowy!C9,"")</f>
      </c>
      <c r="D9" s="74">
        <f>IF(Wynikowy!D9&lt;&gt;"",Wynikowy!D9,"")</f>
      </c>
      <c r="E9" s="75">
        <f>IF(Wynikowy!E9&lt;&gt;"",Wynikowy!E9,"")</f>
      </c>
      <c r="F9" s="76">
        <f>IF(Wynikowy!F9&lt;&gt;"",Wynikowy!F9,"")</f>
      </c>
      <c r="G9" s="76">
        <f>IF(Wynikowy!G9&lt;&gt;"",Wynikowy!G9,"")</f>
      </c>
      <c r="H9" s="76">
        <f>IF(Wynikowy!H9&lt;&gt;"",Wynikowy!H9,"")</f>
      </c>
      <c r="I9" s="76">
        <f>IF(Wynikowy!I9&lt;&gt;"",Wynikowy!I9,"")</f>
      </c>
      <c r="J9" s="76">
        <f>IF(Wynikowy!J9&lt;&gt;"",Wynikowy!J9,"")</f>
      </c>
      <c r="K9" s="76">
        <f>IF(Wynikowy!K9&lt;&gt;"",Wynikowy!K9,"")</f>
      </c>
      <c r="L9" s="76">
        <f>IF(Wynikowy!L9&lt;&gt;"",Wynikowy!L9,"")</f>
      </c>
      <c r="M9" s="76">
        <f>IF(Wynikowy!M9&lt;&gt;"",Wynikowy!M9,"")</f>
      </c>
      <c r="N9" s="76">
        <f>IF(Wynikowy!N9&lt;&gt;"",Wynikowy!N9,"")</f>
      </c>
      <c r="O9" s="76">
        <f>IF(Wynikowy!O9&lt;&gt;"",Wynikowy!O9,"")</f>
      </c>
      <c r="P9" s="76">
        <f>IF(Wynikowy!P9&lt;&gt;"",Wynikowy!P9,"")</f>
      </c>
      <c r="Q9" s="76">
        <f>IF(Wynikowy!Q9&lt;&gt;"",Wynikowy!Q9,"")</f>
      </c>
      <c r="R9" s="76">
        <f>IF(Wynikowy!R9&lt;&gt;"",Wynikowy!R9,"")</f>
      </c>
      <c r="S9" s="76">
        <f>IF(Wynikowy!S9&lt;&gt;"",Wynikowy!S9,"")</f>
      </c>
      <c r="T9" s="77">
        <f>IF(Wynikowy!T9&lt;&gt;"",Wynikowy!T9,"")</f>
      </c>
      <c r="U9" s="63">
        <f t="shared" si="0"/>
      </c>
      <c r="V9" s="10" t="s">
        <v>24</v>
      </c>
      <c r="W9" s="8">
        <f t="shared" si="1"/>
        <v>0</v>
      </c>
      <c r="X9" s="8" t="s">
        <v>25</v>
      </c>
      <c r="Y9" s="8">
        <f t="shared" si="2"/>
        <v>0</v>
      </c>
      <c r="Z9" s="8" t="s">
        <v>26</v>
      </c>
      <c r="AA9" s="8">
        <f t="shared" si="3"/>
        <v>0</v>
      </c>
      <c r="AB9" s="8" t="s">
        <v>27</v>
      </c>
      <c r="AC9" s="8">
        <f t="shared" si="4"/>
        <v>0</v>
      </c>
      <c r="AD9" s="8" t="s">
        <v>28</v>
      </c>
      <c r="AE9" s="8">
        <f t="shared" si="5"/>
        <v>0</v>
      </c>
      <c r="AF9" s="8" t="s">
        <v>29</v>
      </c>
      <c r="AG9" s="8">
        <f t="shared" si="6"/>
        <v>0</v>
      </c>
      <c r="AH9" s="8" t="s">
        <v>30</v>
      </c>
      <c r="AI9" s="9">
        <f t="shared" si="7"/>
        <v>0</v>
      </c>
      <c r="AJ9" s="7">
        <f t="shared" si="8"/>
      </c>
      <c r="AK9" s="3" t="b">
        <f t="shared" si="9"/>
        <v>0</v>
      </c>
      <c r="AL9" s="3" t="str">
        <f t="shared" si="10"/>
        <v>nie</v>
      </c>
    </row>
    <row r="10" spans="1:38" ht="12.75">
      <c r="A10" s="54">
        <v>9</v>
      </c>
      <c r="B10" s="40">
        <f>IF(Wynikowy!B10&lt;&gt;"",Wynikowy!B10,"")</f>
      </c>
      <c r="C10" s="41">
        <f>IF(Wynikowy!C10&lt;&gt;"",Wynikowy!C10,"")</f>
      </c>
      <c r="D10" s="78">
        <f>IF(Wynikowy!D10&lt;&gt;"",Wynikowy!D10,"")</f>
      </c>
      <c r="E10" s="79">
        <f>IF(Wynikowy!E10&lt;&gt;"",Wynikowy!E10,"")</f>
      </c>
      <c r="F10" s="80">
        <f>IF(Wynikowy!F10&lt;&gt;"",Wynikowy!F10,"")</f>
      </c>
      <c r="G10" s="80">
        <f>IF(Wynikowy!G10&lt;&gt;"",Wynikowy!G10,"")</f>
      </c>
      <c r="H10" s="80">
        <f>IF(Wynikowy!H10&lt;&gt;"",Wynikowy!H10,"")</f>
      </c>
      <c r="I10" s="80">
        <f>IF(Wynikowy!I10&lt;&gt;"",Wynikowy!I10,"")</f>
      </c>
      <c r="J10" s="80">
        <f>IF(Wynikowy!J10&lt;&gt;"",Wynikowy!J10,"")</f>
      </c>
      <c r="K10" s="80">
        <f>IF(Wynikowy!K10&lt;&gt;"",Wynikowy!K10,"")</f>
      </c>
      <c r="L10" s="80">
        <f>IF(Wynikowy!L10&lt;&gt;"",Wynikowy!L10,"")</f>
      </c>
      <c r="M10" s="80">
        <f>IF(Wynikowy!M10&lt;&gt;"",Wynikowy!M10,"")</f>
      </c>
      <c r="N10" s="80">
        <f>IF(Wynikowy!N10&lt;&gt;"",Wynikowy!N10,"")</f>
      </c>
      <c r="O10" s="80">
        <f>IF(Wynikowy!O10&lt;&gt;"",Wynikowy!O10,"")</f>
      </c>
      <c r="P10" s="80">
        <f>IF(Wynikowy!P10&lt;&gt;"",Wynikowy!P10,"")</f>
      </c>
      <c r="Q10" s="80">
        <f>IF(Wynikowy!Q10&lt;&gt;"",Wynikowy!Q10,"")</f>
      </c>
      <c r="R10" s="80">
        <f>IF(Wynikowy!R10&lt;&gt;"",Wynikowy!R10,"")</f>
      </c>
      <c r="S10" s="80">
        <f>IF(Wynikowy!S10&lt;&gt;"",Wynikowy!S10,"")</f>
      </c>
      <c r="T10" s="81">
        <f>IF(Wynikowy!T10&lt;&gt;"",Wynikowy!T10,"")</f>
      </c>
      <c r="U10" s="64">
        <f t="shared" si="0"/>
      </c>
      <c r="V10" s="13" t="s">
        <v>24</v>
      </c>
      <c r="W10" s="14">
        <f t="shared" si="1"/>
        <v>0</v>
      </c>
      <c r="X10" s="14" t="s">
        <v>25</v>
      </c>
      <c r="Y10" s="14">
        <f t="shared" si="2"/>
        <v>0</v>
      </c>
      <c r="Z10" s="14" t="s">
        <v>26</v>
      </c>
      <c r="AA10" s="14">
        <f t="shared" si="3"/>
        <v>0</v>
      </c>
      <c r="AB10" s="14" t="s">
        <v>27</v>
      </c>
      <c r="AC10" s="14">
        <f t="shared" si="4"/>
        <v>0</v>
      </c>
      <c r="AD10" s="14" t="s">
        <v>28</v>
      </c>
      <c r="AE10" s="14">
        <f t="shared" si="5"/>
        <v>0</v>
      </c>
      <c r="AF10" s="14" t="s">
        <v>29</v>
      </c>
      <c r="AG10" s="14">
        <f t="shared" si="6"/>
        <v>0</v>
      </c>
      <c r="AH10" s="14" t="s">
        <v>30</v>
      </c>
      <c r="AI10" s="15">
        <f t="shared" si="7"/>
        <v>0</v>
      </c>
      <c r="AJ10" s="7">
        <f t="shared" si="8"/>
      </c>
      <c r="AK10" s="3" t="b">
        <f t="shared" si="9"/>
        <v>0</v>
      </c>
      <c r="AL10" s="3" t="str">
        <f t="shared" si="10"/>
        <v>nie</v>
      </c>
    </row>
    <row r="11" spans="1:38" ht="12.75">
      <c r="A11" s="55">
        <v>10</v>
      </c>
      <c r="B11" s="42">
        <f>IF(Wynikowy!B11&lt;&gt;"",Wynikowy!B11,"")</f>
      </c>
      <c r="C11" s="43">
        <f>IF(Wynikowy!C11&lt;&gt;"",Wynikowy!C11,"")</f>
      </c>
      <c r="D11" s="82">
        <f>IF(Wynikowy!D11&lt;&gt;"",Wynikowy!D11,"")</f>
      </c>
      <c r="E11" s="83">
        <f>IF(Wynikowy!E11&lt;&gt;"",Wynikowy!E11,"")</f>
      </c>
      <c r="F11" s="84">
        <f>IF(Wynikowy!F11&lt;&gt;"",Wynikowy!F11,"")</f>
      </c>
      <c r="G11" s="84">
        <f>IF(Wynikowy!G11&lt;&gt;"",Wynikowy!G11,"")</f>
      </c>
      <c r="H11" s="84">
        <f>IF(Wynikowy!H11&lt;&gt;"",Wynikowy!H11,"")</f>
      </c>
      <c r="I11" s="84">
        <f>IF(Wynikowy!I11&lt;&gt;"",Wynikowy!I11,"")</f>
      </c>
      <c r="J11" s="84">
        <f>IF(Wynikowy!J11&lt;&gt;"",Wynikowy!J11,"")</f>
      </c>
      <c r="K11" s="84">
        <f>IF(Wynikowy!K11&lt;&gt;"",Wynikowy!K11,"")</f>
      </c>
      <c r="L11" s="84">
        <f>IF(Wynikowy!L11&lt;&gt;"",Wynikowy!L11,"")</f>
      </c>
      <c r="M11" s="84">
        <f>IF(Wynikowy!M11&lt;&gt;"",Wynikowy!M11,"")</f>
      </c>
      <c r="N11" s="84">
        <f>IF(Wynikowy!N11&lt;&gt;"",Wynikowy!N11,"")</f>
      </c>
      <c r="O11" s="84">
        <f>IF(Wynikowy!O11&lt;&gt;"",Wynikowy!O11,"")</f>
      </c>
      <c r="P11" s="84">
        <f>IF(Wynikowy!P11&lt;&gt;"",Wynikowy!P11,"")</f>
      </c>
      <c r="Q11" s="84">
        <f>IF(Wynikowy!Q11&lt;&gt;"",Wynikowy!Q11,"")</f>
      </c>
      <c r="R11" s="84">
        <f>IF(Wynikowy!R11&lt;&gt;"",Wynikowy!R11,"")</f>
      </c>
      <c r="S11" s="84">
        <f>IF(Wynikowy!S11&lt;&gt;"",Wynikowy!S11,"")</f>
      </c>
      <c r="T11" s="85">
        <f>IF(Wynikowy!T11&lt;&gt;"",Wynikowy!T11,"")</f>
      </c>
      <c r="U11" s="65">
        <f t="shared" si="0"/>
      </c>
      <c r="V11" s="18" t="s">
        <v>24</v>
      </c>
      <c r="W11" s="16">
        <f t="shared" si="1"/>
        <v>0</v>
      </c>
      <c r="X11" s="16" t="s">
        <v>25</v>
      </c>
      <c r="Y11" s="16">
        <f t="shared" si="2"/>
        <v>0</v>
      </c>
      <c r="Z11" s="16" t="s">
        <v>26</v>
      </c>
      <c r="AA11" s="16">
        <f t="shared" si="3"/>
        <v>0</v>
      </c>
      <c r="AB11" s="16" t="s">
        <v>27</v>
      </c>
      <c r="AC11" s="16">
        <f t="shared" si="4"/>
        <v>0</v>
      </c>
      <c r="AD11" s="16" t="s">
        <v>28</v>
      </c>
      <c r="AE11" s="16">
        <f t="shared" si="5"/>
        <v>0</v>
      </c>
      <c r="AF11" s="16" t="s">
        <v>29</v>
      </c>
      <c r="AG11" s="16">
        <f t="shared" si="6"/>
        <v>0</v>
      </c>
      <c r="AH11" s="16" t="s">
        <v>30</v>
      </c>
      <c r="AI11" s="17">
        <f t="shared" si="7"/>
        <v>0</v>
      </c>
      <c r="AJ11" s="7">
        <f t="shared" si="8"/>
      </c>
      <c r="AK11" s="3" t="b">
        <f t="shared" si="9"/>
        <v>0</v>
      </c>
      <c r="AL11" s="3" t="str">
        <f t="shared" si="10"/>
        <v>nie</v>
      </c>
    </row>
    <row r="12" spans="1:38" ht="12.75">
      <c r="A12" s="52">
        <v>11</v>
      </c>
      <c r="B12" s="44">
        <f>IF(Wynikowy!B12&lt;&gt;"",Wynikowy!B12,"")</f>
      </c>
      <c r="C12" s="45">
        <f>IF(Wynikowy!C12&lt;&gt;"",Wynikowy!C12,"")</f>
      </c>
      <c r="D12" s="70">
        <f>IF(Wynikowy!D12&lt;&gt;"",Wynikowy!D12,"")</f>
      </c>
      <c r="E12" s="71">
        <f>IF(Wynikowy!E12&lt;&gt;"",Wynikowy!E12,"")</f>
      </c>
      <c r="F12" s="72">
        <f>IF(Wynikowy!F12&lt;&gt;"",Wynikowy!F12,"")</f>
      </c>
      <c r="G12" s="72">
        <f>IF(Wynikowy!G12&lt;&gt;"",Wynikowy!G12,"")</f>
      </c>
      <c r="H12" s="72">
        <f>IF(Wynikowy!H12&lt;&gt;"",Wynikowy!H12,"")</f>
      </c>
      <c r="I12" s="72">
        <f>IF(Wynikowy!I12&lt;&gt;"",Wynikowy!I12,"")</f>
      </c>
      <c r="J12" s="72">
        <f>IF(Wynikowy!J12&lt;&gt;"",Wynikowy!J12,"")</f>
      </c>
      <c r="K12" s="72">
        <f>IF(Wynikowy!K12&lt;&gt;"",Wynikowy!K12,"")</f>
      </c>
      <c r="L12" s="72">
        <f>IF(Wynikowy!L12&lt;&gt;"",Wynikowy!L12,"")</f>
      </c>
      <c r="M12" s="72">
        <f>IF(Wynikowy!M12&lt;&gt;"",Wynikowy!M12,"")</f>
      </c>
      <c r="N12" s="72">
        <f>IF(Wynikowy!N12&lt;&gt;"",Wynikowy!N12,"")</f>
      </c>
      <c r="O12" s="72">
        <f>IF(Wynikowy!O12&lt;&gt;"",Wynikowy!O12,"")</f>
      </c>
      <c r="P12" s="72">
        <f>IF(Wynikowy!P12&lt;&gt;"",Wynikowy!P12,"")</f>
      </c>
      <c r="Q12" s="72">
        <f>IF(Wynikowy!Q12&lt;&gt;"",Wynikowy!Q12,"")</f>
      </c>
      <c r="R12" s="72">
        <f>IF(Wynikowy!R12&lt;&gt;"",Wynikowy!R12,"")</f>
      </c>
      <c r="S12" s="72">
        <f>IF(Wynikowy!S12&lt;&gt;"",Wynikowy!S12,"")</f>
      </c>
      <c r="T12" s="73">
        <f>IF(Wynikowy!T12&lt;&gt;"",Wynikowy!T12,"")</f>
      </c>
      <c r="U12" s="62">
        <f t="shared" si="0"/>
      </c>
      <c r="V12" s="19" t="s">
        <v>24</v>
      </c>
      <c r="W12" s="20">
        <f t="shared" si="1"/>
        <v>0</v>
      </c>
      <c r="X12" s="20" t="s">
        <v>25</v>
      </c>
      <c r="Y12" s="20">
        <f t="shared" si="2"/>
        <v>0</v>
      </c>
      <c r="Z12" s="20" t="s">
        <v>26</v>
      </c>
      <c r="AA12" s="20">
        <f t="shared" si="3"/>
        <v>0</v>
      </c>
      <c r="AB12" s="20" t="s">
        <v>27</v>
      </c>
      <c r="AC12" s="20">
        <f t="shared" si="4"/>
        <v>0</v>
      </c>
      <c r="AD12" s="20" t="s">
        <v>28</v>
      </c>
      <c r="AE12" s="20">
        <f t="shared" si="5"/>
        <v>0</v>
      </c>
      <c r="AF12" s="20" t="s">
        <v>29</v>
      </c>
      <c r="AG12" s="20">
        <f t="shared" si="6"/>
        <v>0</v>
      </c>
      <c r="AH12" s="20" t="s">
        <v>30</v>
      </c>
      <c r="AI12" s="21">
        <f t="shared" si="7"/>
        <v>0</v>
      </c>
      <c r="AJ12" s="7">
        <f t="shared" si="8"/>
      </c>
      <c r="AK12" s="3" t="b">
        <f t="shared" si="9"/>
        <v>0</v>
      </c>
      <c r="AL12" s="3" t="str">
        <f t="shared" si="10"/>
        <v>nie</v>
      </c>
    </row>
    <row r="13" spans="1:38" ht="12.75">
      <c r="A13" s="53">
        <v>12</v>
      </c>
      <c r="B13" s="38">
        <f>IF(Wynikowy!B13&lt;&gt;"",Wynikowy!B13,"")</f>
      </c>
      <c r="C13" s="39">
        <f>IF(Wynikowy!C13&lt;&gt;"",Wynikowy!C13,"")</f>
      </c>
      <c r="D13" s="74">
        <f>IF(Wynikowy!D13&lt;&gt;"",Wynikowy!D13,"")</f>
      </c>
      <c r="E13" s="75">
        <f>IF(Wynikowy!E13&lt;&gt;"",Wynikowy!E13,"")</f>
      </c>
      <c r="F13" s="76">
        <f>IF(Wynikowy!F13&lt;&gt;"",Wynikowy!F13,"")</f>
      </c>
      <c r="G13" s="76">
        <f>IF(Wynikowy!G13&lt;&gt;"",Wynikowy!G13,"")</f>
      </c>
      <c r="H13" s="76">
        <f>IF(Wynikowy!H13&lt;&gt;"",Wynikowy!H13,"")</f>
      </c>
      <c r="I13" s="76">
        <f>IF(Wynikowy!I13&lt;&gt;"",Wynikowy!I13,"")</f>
      </c>
      <c r="J13" s="76">
        <f>IF(Wynikowy!J13&lt;&gt;"",Wynikowy!J13,"")</f>
      </c>
      <c r="K13" s="76">
        <f>IF(Wynikowy!K13&lt;&gt;"",Wynikowy!K13,"")</f>
      </c>
      <c r="L13" s="76">
        <f>IF(Wynikowy!L13&lt;&gt;"",Wynikowy!L13,"")</f>
      </c>
      <c r="M13" s="76">
        <f>IF(Wynikowy!M13&lt;&gt;"",Wynikowy!M13,"")</f>
      </c>
      <c r="N13" s="76">
        <f>IF(Wynikowy!N13&lt;&gt;"",Wynikowy!N13,"")</f>
      </c>
      <c r="O13" s="76">
        <f>IF(Wynikowy!O13&lt;&gt;"",Wynikowy!O13,"")</f>
      </c>
      <c r="P13" s="76">
        <f>IF(Wynikowy!P13&lt;&gt;"",Wynikowy!P13,"")</f>
      </c>
      <c r="Q13" s="76">
        <f>IF(Wynikowy!Q13&lt;&gt;"",Wynikowy!Q13,"")</f>
      </c>
      <c r="R13" s="76">
        <f>IF(Wynikowy!R13&lt;&gt;"",Wynikowy!R13,"")</f>
      </c>
      <c r="S13" s="76">
        <f>IF(Wynikowy!S13&lt;&gt;"",Wynikowy!S13,"")</f>
      </c>
      <c r="T13" s="77">
        <f>IF(Wynikowy!T13&lt;&gt;"",Wynikowy!T13,"")</f>
      </c>
      <c r="U13" s="63">
        <f t="shared" si="0"/>
      </c>
      <c r="V13" s="10" t="s">
        <v>24</v>
      </c>
      <c r="W13" s="8">
        <f t="shared" si="1"/>
        <v>0</v>
      </c>
      <c r="X13" s="8" t="s">
        <v>25</v>
      </c>
      <c r="Y13" s="8">
        <f t="shared" si="2"/>
        <v>0</v>
      </c>
      <c r="Z13" s="8" t="s">
        <v>26</v>
      </c>
      <c r="AA13" s="8">
        <f t="shared" si="3"/>
        <v>0</v>
      </c>
      <c r="AB13" s="8" t="s">
        <v>27</v>
      </c>
      <c r="AC13" s="8">
        <f t="shared" si="4"/>
        <v>0</v>
      </c>
      <c r="AD13" s="8" t="s">
        <v>28</v>
      </c>
      <c r="AE13" s="8">
        <f t="shared" si="5"/>
        <v>0</v>
      </c>
      <c r="AF13" s="8" t="s">
        <v>29</v>
      </c>
      <c r="AG13" s="8">
        <f t="shared" si="6"/>
        <v>0</v>
      </c>
      <c r="AH13" s="8" t="s">
        <v>30</v>
      </c>
      <c r="AI13" s="9">
        <f t="shared" si="7"/>
        <v>0</v>
      </c>
      <c r="AJ13" s="7">
        <f t="shared" si="8"/>
      </c>
      <c r="AK13" s="3" t="b">
        <f t="shared" si="9"/>
        <v>0</v>
      </c>
      <c r="AL13" s="3" t="str">
        <f t="shared" si="10"/>
        <v>nie</v>
      </c>
    </row>
    <row r="14" spans="1:38" ht="12.75">
      <c r="A14" s="53">
        <v>13</v>
      </c>
      <c r="B14" s="38">
        <f>IF(Wynikowy!B14&lt;&gt;"",Wynikowy!B14,"")</f>
      </c>
      <c r="C14" s="39">
        <f>IF(Wynikowy!C14&lt;&gt;"",Wynikowy!C14,"")</f>
      </c>
      <c r="D14" s="74">
        <f>IF(Wynikowy!D14&lt;&gt;"",Wynikowy!D14,"")</f>
      </c>
      <c r="E14" s="75">
        <f>IF(Wynikowy!E14&lt;&gt;"",Wynikowy!E14,"")</f>
      </c>
      <c r="F14" s="76">
        <f>IF(Wynikowy!F14&lt;&gt;"",Wynikowy!F14,"")</f>
      </c>
      <c r="G14" s="76">
        <f>IF(Wynikowy!G14&lt;&gt;"",Wynikowy!G14,"")</f>
      </c>
      <c r="H14" s="76">
        <f>IF(Wynikowy!H14&lt;&gt;"",Wynikowy!H14,"")</f>
      </c>
      <c r="I14" s="76">
        <f>IF(Wynikowy!I14&lt;&gt;"",Wynikowy!I14,"")</f>
      </c>
      <c r="J14" s="76">
        <f>IF(Wynikowy!J14&lt;&gt;"",Wynikowy!J14,"")</f>
      </c>
      <c r="K14" s="76">
        <f>IF(Wynikowy!K14&lt;&gt;"",Wynikowy!K14,"")</f>
      </c>
      <c r="L14" s="76">
        <f>IF(Wynikowy!L14&lt;&gt;"",Wynikowy!L14,"")</f>
      </c>
      <c r="M14" s="76">
        <f>IF(Wynikowy!M14&lt;&gt;"",Wynikowy!M14,"")</f>
      </c>
      <c r="N14" s="76">
        <f>IF(Wynikowy!N14&lt;&gt;"",Wynikowy!N14,"")</f>
      </c>
      <c r="O14" s="76">
        <f>IF(Wynikowy!O14&lt;&gt;"",Wynikowy!O14,"")</f>
      </c>
      <c r="P14" s="76">
        <f>IF(Wynikowy!P14&lt;&gt;"",Wynikowy!P14,"")</f>
      </c>
      <c r="Q14" s="76">
        <f>IF(Wynikowy!Q14&lt;&gt;"",Wynikowy!Q14,"")</f>
      </c>
      <c r="R14" s="76">
        <f>IF(Wynikowy!R14&lt;&gt;"",Wynikowy!R14,"")</f>
      </c>
      <c r="S14" s="76">
        <f>IF(Wynikowy!S14&lt;&gt;"",Wynikowy!S14,"")</f>
      </c>
      <c r="T14" s="77">
        <f>IF(Wynikowy!T14&lt;&gt;"",Wynikowy!T14,"")</f>
      </c>
      <c r="U14" s="63">
        <f t="shared" si="0"/>
      </c>
      <c r="V14" s="10" t="s">
        <v>24</v>
      </c>
      <c r="W14" s="8">
        <f t="shared" si="1"/>
        <v>0</v>
      </c>
      <c r="X14" s="8" t="s">
        <v>25</v>
      </c>
      <c r="Y14" s="8">
        <f t="shared" si="2"/>
        <v>0</v>
      </c>
      <c r="Z14" s="8" t="s">
        <v>26</v>
      </c>
      <c r="AA14" s="8">
        <f t="shared" si="3"/>
        <v>0</v>
      </c>
      <c r="AB14" s="8" t="s">
        <v>27</v>
      </c>
      <c r="AC14" s="8">
        <f t="shared" si="4"/>
        <v>0</v>
      </c>
      <c r="AD14" s="8" t="s">
        <v>28</v>
      </c>
      <c r="AE14" s="8">
        <f t="shared" si="5"/>
        <v>0</v>
      </c>
      <c r="AF14" s="8" t="s">
        <v>29</v>
      </c>
      <c r="AG14" s="8">
        <f t="shared" si="6"/>
        <v>0</v>
      </c>
      <c r="AH14" s="8" t="s">
        <v>30</v>
      </c>
      <c r="AI14" s="9">
        <f t="shared" si="7"/>
        <v>0</v>
      </c>
      <c r="AJ14" s="7">
        <f t="shared" si="8"/>
      </c>
      <c r="AK14" s="3" t="b">
        <f t="shared" si="9"/>
        <v>0</v>
      </c>
      <c r="AL14" s="3" t="str">
        <f t="shared" si="10"/>
        <v>nie</v>
      </c>
    </row>
    <row r="15" spans="1:38" ht="12.75">
      <c r="A15" s="53">
        <v>14</v>
      </c>
      <c r="B15" s="38">
        <f>IF(Wynikowy!B15&lt;&gt;"",Wynikowy!B15,"")</f>
      </c>
      <c r="C15" s="39">
        <f>IF(Wynikowy!C15&lt;&gt;"",Wynikowy!C15,"")</f>
      </c>
      <c r="D15" s="74">
        <f>IF(Wynikowy!D15&lt;&gt;"",Wynikowy!D15,"")</f>
      </c>
      <c r="E15" s="75">
        <f>IF(Wynikowy!E15&lt;&gt;"",Wynikowy!E15,"")</f>
      </c>
      <c r="F15" s="76">
        <f>IF(Wynikowy!F15&lt;&gt;"",Wynikowy!F15,"")</f>
      </c>
      <c r="G15" s="76">
        <f>IF(Wynikowy!G15&lt;&gt;"",Wynikowy!G15,"")</f>
      </c>
      <c r="H15" s="76">
        <f>IF(Wynikowy!H15&lt;&gt;"",Wynikowy!H15,"")</f>
      </c>
      <c r="I15" s="76">
        <f>IF(Wynikowy!I15&lt;&gt;"",Wynikowy!I15,"")</f>
      </c>
      <c r="J15" s="76">
        <f>IF(Wynikowy!J15&lt;&gt;"",Wynikowy!J15,"")</f>
      </c>
      <c r="K15" s="76">
        <f>IF(Wynikowy!K15&lt;&gt;"",Wynikowy!K15,"")</f>
      </c>
      <c r="L15" s="76">
        <f>IF(Wynikowy!L15&lt;&gt;"",Wynikowy!L15,"")</f>
      </c>
      <c r="M15" s="76">
        <f>IF(Wynikowy!M15&lt;&gt;"",Wynikowy!M15,"")</f>
      </c>
      <c r="N15" s="76">
        <f>IF(Wynikowy!N15&lt;&gt;"",Wynikowy!N15,"")</f>
      </c>
      <c r="O15" s="76">
        <f>IF(Wynikowy!O15&lt;&gt;"",Wynikowy!O15,"")</f>
      </c>
      <c r="P15" s="76">
        <f>IF(Wynikowy!P15&lt;&gt;"",Wynikowy!P15,"")</f>
      </c>
      <c r="Q15" s="76">
        <f>IF(Wynikowy!Q15&lt;&gt;"",Wynikowy!Q15,"")</f>
      </c>
      <c r="R15" s="76">
        <f>IF(Wynikowy!R15&lt;&gt;"",Wynikowy!R15,"")</f>
      </c>
      <c r="S15" s="76">
        <f>IF(Wynikowy!S15&lt;&gt;"",Wynikowy!S15,"")</f>
      </c>
      <c r="T15" s="77">
        <f>IF(Wynikowy!T15&lt;&gt;"",Wynikowy!T15,"")</f>
      </c>
      <c r="U15" s="63">
        <f t="shared" si="0"/>
      </c>
      <c r="V15" s="10" t="s">
        <v>24</v>
      </c>
      <c r="W15" s="8">
        <f t="shared" si="1"/>
        <v>0</v>
      </c>
      <c r="X15" s="8" t="s">
        <v>25</v>
      </c>
      <c r="Y15" s="8">
        <f t="shared" si="2"/>
        <v>0</v>
      </c>
      <c r="Z15" s="8" t="s">
        <v>26</v>
      </c>
      <c r="AA15" s="8">
        <f t="shared" si="3"/>
        <v>0</v>
      </c>
      <c r="AB15" s="8" t="s">
        <v>27</v>
      </c>
      <c r="AC15" s="8">
        <f t="shared" si="4"/>
        <v>0</v>
      </c>
      <c r="AD15" s="8" t="s">
        <v>28</v>
      </c>
      <c r="AE15" s="8">
        <f t="shared" si="5"/>
        <v>0</v>
      </c>
      <c r="AF15" s="8" t="s">
        <v>29</v>
      </c>
      <c r="AG15" s="8">
        <f t="shared" si="6"/>
        <v>0</v>
      </c>
      <c r="AH15" s="8" t="s">
        <v>30</v>
      </c>
      <c r="AI15" s="9">
        <f t="shared" si="7"/>
        <v>0</v>
      </c>
      <c r="AJ15" s="7">
        <f t="shared" si="8"/>
      </c>
      <c r="AK15" s="3" t="b">
        <f t="shared" si="9"/>
        <v>0</v>
      </c>
      <c r="AL15" s="3" t="str">
        <f t="shared" si="10"/>
        <v>nie</v>
      </c>
    </row>
    <row r="16" spans="1:38" ht="12.75">
      <c r="A16" s="53">
        <v>15</v>
      </c>
      <c r="B16" s="38">
        <f>IF(Wynikowy!B16&lt;&gt;"",Wynikowy!B16,"")</f>
      </c>
      <c r="C16" s="39">
        <f>IF(Wynikowy!C16&lt;&gt;"",Wynikowy!C16,"")</f>
      </c>
      <c r="D16" s="74">
        <f>IF(Wynikowy!D16&lt;&gt;"",Wynikowy!D16,"")</f>
      </c>
      <c r="E16" s="75">
        <f>IF(Wynikowy!E16&lt;&gt;"",Wynikowy!E16,"")</f>
      </c>
      <c r="F16" s="76">
        <f>IF(Wynikowy!F16&lt;&gt;"",Wynikowy!F16,"")</f>
      </c>
      <c r="G16" s="76">
        <f>IF(Wynikowy!G16&lt;&gt;"",Wynikowy!G16,"")</f>
      </c>
      <c r="H16" s="76">
        <f>IF(Wynikowy!H16&lt;&gt;"",Wynikowy!H16,"")</f>
      </c>
      <c r="I16" s="76">
        <f>IF(Wynikowy!I16&lt;&gt;"",Wynikowy!I16,"")</f>
      </c>
      <c r="J16" s="76">
        <f>IF(Wynikowy!J16&lt;&gt;"",Wynikowy!J16,"")</f>
      </c>
      <c r="K16" s="76">
        <f>IF(Wynikowy!K16&lt;&gt;"",Wynikowy!K16,"")</f>
      </c>
      <c r="L16" s="76">
        <f>IF(Wynikowy!L16&lt;&gt;"",Wynikowy!L16,"")</f>
      </c>
      <c r="M16" s="76">
        <f>IF(Wynikowy!M16&lt;&gt;"",Wynikowy!M16,"")</f>
      </c>
      <c r="N16" s="76">
        <f>IF(Wynikowy!N16&lt;&gt;"",Wynikowy!N16,"")</f>
      </c>
      <c r="O16" s="76">
        <f>IF(Wynikowy!O16&lt;&gt;"",Wynikowy!O16,"")</f>
      </c>
      <c r="P16" s="76">
        <f>IF(Wynikowy!P16&lt;&gt;"",Wynikowy!P16,"")</f>
      </c>
      <c r="Q16" s="76">
        <f>IF(Wynikowy!Q16&lt;&gt;"",Wynikowy!Q16,"")</f>
      </c>
      <c r="R16" s="76">
        <f>IF(Wynikowy!R16&lt;&gt;"",Wynikowy!R16,"")</f>
      </c>
      <c r="S16" s="76">
        <f>IF(Wynikowy!S16&lt;&gt;"",Wynikowy!S16,"")</f>
      </c>
      <c r="T16" s="77">
        <f>IF(Wynikowy!T16&lt;&gt;"",Wynikowy!T16,"")</f>
      </c>
      <c r="U16" s="63">
        <f t="shared" si="0"/>
      </c>
      <c r="V16" s="10" t="s">
        <v>24</v>
      </c>
      <c r="W16" s="8">
        <f t="shared" si="1"/>
        <v>0</v>
      </c>
      <c r="X16" s="8" t="s">
        <v>25</v>
      </c>
      <c r="Y16" s="8">
        <f t="shared" si="2"/>
        <v>0</v>
      </c>
      <c r="Z16" s="8" t="s">
        <v>26</v>
      </c>
      <c r="AA16" s="8">
        <f t="shared" si="3"/>
        <v>0</v>
      </c>
      <c r="AB16" s="8" t="s">
        <v>27</v>
      </c>
      <c r="AC16" s="8">
        <f t="shared" si="4"/>
        <v>0</v>
      </c>
      <c r="AD16" s="8" t="s">
        <v>28</v>
      </c>
      <c r="AE16" s="8">
        <f t="shared" si="5"/>
        <v>0</v>
      </c>
      <c r="AF16" s="8" t="s">
        <v>29</v>
      </c>
      <c r="AG16" s="8">
        <f t="shared" si="6"/>
        <v>0</v>
      </c>
      <c r="AH16" s="8" t="s">
        <v>30</v>
      </c>
      <c r="AI16" s="9">
        <f t="shared" si="7"/>
        <v>0</v>
      </c>
      <c r="AJ16" s="7">
        <f t="shared" si="8"/>
      </c>
      <c r="AK16" s="3" t="b">
        <f t="shared" si="9"/>
        <v>0</v>
      </c>
      <c r="AL16" s="3" t="str">
        <f t="shared" si="10"/>
        <v>nie</v>
      </c>
    </row>
    <row r="17" spans="1:38" ht="12.75">
      <c r="A17" s="53">
        <v>16</v>
      </c>
      <c r="B17" s="38">
        <f>IF(Wynikowy!B17&lt;&gt;"",Wynikowy!B17,"")</f>
      </c>
      <c r="C17" s="39">
        <f>IF(Wynikowy!C17&lt;&gt;"",Wynikowy!C17,"")</f>
      </c>
      <c r="D17" s="74">
        <f>IF(Wynikowy!D17&lt;&gt;"",Wynikowy!D17,"")</f>
      </c>
      <c r="E17" s="75">
        <f>IF(Wynikowy!E17&lt;&gt;"",Wynikowy!E17,"")</f>
      </c>
      <c r="F17" s="76">
        <f>IF(Wynikowy!F17&lt;&gt;"",Wynikowy!F17,"")</f>
      </c>
      <c r="G17" s="76">
        <f>IF(Wynikowy!G17&lt;&gt;"",Wynikowy!G17,"")</f>
      </c>
      <c r="H17" s="76">
        <f>IF(Wynikowy!H17&lt;&gt;"",Wynikowy!H17,"")</f>
      </c>
      <c r="I17" s="76">
        <f>IF(Wynikowy!I17&lt;&gt;"",Wynikowy!I17,"")</f>
      </c>
      <c r="J17" s="76">
        <f>IF(Wynikowy!J17&lt;&gt;"",Wynikowy!J17,"")</f>
      </c>
      <c r="K17" s="76">
        <f>IF(Wynikowy!K17&lt;&gt;"",Wynikowy!K17,"")</f>
      </c>
      <c r="L17" s="76">
        <f>IF(Wynikowy!L17&lt;&gt;"",Wynikowy!L17,"")</f>
      </c>
      <c r="M17" s="76">
        <f>IF(Wynikowy!M17&lt;&gt;"",Wynikowy!M17,"")</f>
      </c>
      <c r="N17" s="76">
        <f>IF(Wynikowy!N17&lt;&gt;"",Wynikowy!N17,"")</f>
      </c>
      <c r="O17" s="76">
        <f>IF(Wynikowy!O17&lt;&gt;"",Wynikowy!O17,"")</f>
      </c>
      <c r="P17" s="76">
        <f>IF(Wynikowy!P17&lt;&gt;"",Wynikowy!P17,"")</f>
      </c>
      <c r="Q17" s="76">
        <f>IF(Wynikowy!Q17&lt;&gt;"",Wynikowy!Q17,"")</f>
      </c>
      <c r="R17" s="76">
        <f>IF(Wynikowy!R17&lt;&gt;"",Wynikowy!R17,"")</f>
      </c>
      <c r="S17" s="76">
        <f>IF(Wynikowy!S17&lt;&gt;"",Wynikowy!S17,"")</f>
      </c>
      <c r="T17" s="77">
        <f>IF(Wynikowy!T17&lt;&gt;"",Wynikowy!T17,"")</f>
      </c>
      <c r="U17" s="63">
        <f t="shared" si="0"/>
      </c>
      <c r="V17" s="10" t="s">
        <v>24</v>
      </c>
      <c r="W17" s="8">
        <f t="shared" si="1"/>
        <v>0</v>
      </c>
      <c r="X17" s="8" t="s">
        <v>25</v>
      </c>
      <c r="Y17" s="8">
        <f t="shared" si="2"/>
        <v>0</v>
      </c>
      <c r="Z17" s="8" t="s">
        <v>26</v>
      </c>
      <c r="AA17" s="8">
        <f t="shared" si="3"/>
        <v>0</v>
      </c>
      <c r="AB17" s="8" t="s">
        <v>27</v>
      </c>
      <c r="AC17" s="8">
        <f t="shared" si="4"/>
        <v>0</v>
      </c>
      <c r="AD17" s="8" t="s">
        <v>28</v>
      </c>
      <c r="AE17" s="8">
        <f t="shared" si="5"/>
        <v>0</v>
      </c>
      <c r="AF17" s="8" t="s">
        <v>29</v>
      </c>
      <c r="AG17" s="8">
        <f t="shared" si="6"/>
        <v>0</v>
      </c>
      <c r="AH17" s="8" t="s">
        <v>30</v>
      </c>
      <c r="AI17" s="9">
        <f t="shared" si="7"/>
        <v>0</v>
      </c>
      <c r="AJ17" s="7">
        <f t="shared" si="8"/>
      </c>
      <c r="AK17" s="3" t="b">
        <f t="shared" si="9"/>
        <v>0</v>
      </c>
      <c r="AL17" s="3" t="str">
        <f t="shared" si="10"/>
        <v>nie</v>
      </c>
    </row>
    <row r="18" spans="1:38" ht="12.75">
      <c r="A18" s="53">
        <v>17</v>
      </c>
      <c r="B18" s="38">
        <f>IF(Wynikowy!B18&lt;&gt;"",Wynikowy!B18,"")</f>
      </c>
      <c r="C18" s="39">
        <f>IF(Wynikowy!C18&lt;&gt;"",Wynikowy!C18,"")</f>
      </c>
      <c r="D18" s="74">
        <f>IF(Wynikowy!D18&lt;&gt;"",Wynikowy!D18,"")</f>
      </c>
      <c r="E18" s="75">
        <f>IF(Wynikowy!E18&lt;&gt;"",Wynikowy!E18,"")</f>
      </c>
      <c r="F18" s="76">
        <f>IF(Wynikowy!F18&lt;&gt;"",Wynikowy!F18,"")</f>
      </c>
      <c r="G18" s="76">
        <f>IF(Wynikowy!G18&lt;&gt;"",Wynikowy!G18,"")</f>
      </c>
      <c r="H18" s="76">
        <f>IF(Wynikowy!H18&lt;&gt;"",Wynikowy!H18,"")</f>
      </c>
      <c r="I18" s="76">
        <f>IF(Wynikowy!I18&lt;&gt;"",Wynikowy!I18,"")</f>
      </c>
      <c r="J18" s="76">
        <f>IF(Wynikowy!J18&lt;&gt;"",Wynikowy!J18,"")</f>
      </c>
      <c r="K18" s="76">
        <f>IF(Wynikowy!K18&lt;&gt;"",Wynikowy!K18,"")</f>
      </c>
      <c r="L18" s="76">
        <f>IF(Wynikowy!L18&lt;&gt;"",Wynikowy!L18,"")</f>
      </c>
      <c r="M18" s="76">
        <f>IF(Wynikowy!M18&lt;&gt;"",Wynikowy!M18,"")</f>
      </c>
      <c r="N18" s="76">
        <f>IF(Wynikowy!N18&lt;&gt;"",Wynikowy!N18,"")</f>
      </c>
      <c r="O18" s="76">
        <f>IF(Wynikowy!O18&lt;&gt;"",Wynikowy!O18,"")</f>
      </c>
      <c r="P18" s="76">
        <f>IF(Wynikowy!P18&lt;&gt;"",Wynikowy!P18,"")</f>
      </c>
      <c r="Q18" s="76">
        <f>IF(Wynikowy!Q18&lt;&gt;"",Wynikowy!Q18,"")</f>
      </c>
      <c r="R18" s="76">
        <f>IF(Wynikowy!R18&lt;&gt;"",Wynikowy!R18,"")</f>
      </c>
      <c r="S18" s="76">
        <f>IF(Wynikowy!S18&lt;&gt;"",Wynikowy!S18,"")</f>
      </c>
      <c r="T18" s="77">
        <f>IF(Wynikowy!T18&lt;&gt;"",Wynikowy!T18,"")</f>
      </c>
      <c r="U18" s="63">
        <f t="shared" si="0"/>
      </c>
      <c r="V18" s="10" t="s">
        <v>24</v>
      </c>
      <c r="W18" s="8">
        <f t="shared" si="1"/>
        <v>0</v>
      </c>
      <c r="X18" s="8" t="s">
        <v>25</v>
      </c>
      <c r="Y18" s="8">
        <f t="shared" si="2"/>
        <v>0</v>
      </c>
      <c r="Z18" s="8" t="s">
        <v>26</v>
      </c>
      <c r="AA18" s="8">
        <f t="shared" si="3"/>
        <v>0</v>
      </c>
      <c r="AB18" s="8" t="s">
        <v>27</v>
      </c>
      <c r="AC18" s="8">
        <f t="shared" si="4"/>
        <v>0</v>
      </c>
      <c r="AD18" s="8" t="s">
        <v>28</v>
      </c>
      <c r="AE18" s="8">
        <f t="shared" si="5"/>
        <v>0</v>
      </c>
      <c r="AF18" s="8" t="s">
        <v>29</v>
      </c>
      <c r="AG18" s="8">
        <f t="shared" si="6"/>
        <v>0</v>
      </c>
      <c r="AH18" s="8" t="s">
        <v>30</v>
      </c>
      <c r="AI18" s="9">
        <f t="shared" si="7"/>
        <v>0</v>
      </c>
      <c r="AJ18" s="7">
        <f t="shared" si="8"/>
      </c>
      <c r="AK18" s="3" t="b">
        <f t="shared" si="9"/>
        <v>0</v>
      </c>
      <c r="AL18" s="3" t="str">
        <f t="shared" si="10"/>
        <v>nie</v>
      </c>
    </row>
    <row r="19" spans="1:38" ht="12.75">
      <c r="A19" s="53">
        <v>18</v>
      </c>
      <c r="B19" s="38">
        <f>IF(Wynikowy!B19&lt;&gt;"",Wynikowy!B19,"")</f>
      </c>
      <c r="C19" s="39">
        <f>IF(Wynikowy!C19&lt;&gt;"",Wynikowy!C19,"")</f>
      </c>
      <c r="D19" s="74">
        <f>IF(Wynikowy!D19&lt;&gt;"",Wynikowy!D19,"")</f>
      </c>
      <c r="E19" s="75">
        <f>IF(Wynikowy!E19&lt;&gt;"",Wynikowy!E19,"")</f>
      </c>
      <c r="F19" s="76">
        <f>IF(Wynikowy!F19&lt;&gt;"",Wynikowy!F19,"")</f>
      </c>
      <c r="G19" s="76">
        <f>IF(Wynikowy!G19&lt;&gt;"",Wynikowy!G19,"")</f>
      </c>
      <c r="H19" s="76">
        <f>IF(Wynikowy!H19&lt;&gt;"",Wynikowy!H19,"")</f>
      </c>
      <c r="I19" s="76">
        <f>IF(Wynikowy!I19&lt;&gt;"",Wynikowy!I19,"")</f>
      </c>
      <c r="J19" s="76">
        <f>IF(Wynikowy!J19&lt;&gt;"",Wynikowy!J19,"")</f>
      </c>
      <c r="K19" s="76">
        <f>IF(Wynikowy!K19&lt;&gt;"",Wynikowy!K19,"")</f>
      </c>
      <c r="L19" s="76">
        <f>IF(Wynikowy!L19&lt;&gt;"",Wynikowy!L19,"")</f>
      </c>
      <c r="M19" s="76">
        <f>IF(Wynikowy!M19&lt;&gt;"",Wynikowy!M19,"")</f>
      </c>
      <c r="N19" s="76">
        <f>IF(Wynikowy!N19&lt;&gt;"",Wynikowy!N19,"")</f>
      </c>
      <c r="O19" s="76">
        <f>IF(Wynikowy!O19&lt;&gt;"",Wynikowy!O19,"")</f>
      </c>
      <c r="P19" s="76">
        <f>IF(Wynikowy!P19&lt;&gt;"",Wynikowy!P19,"")</f>
      </c>
      <c r="Q19" s="76">
        <f>IF(Wynikowy!Q19&lt;&gt;"",Wynikowy!Q19,"")</f>
      </c>
      <c r="R19" s="76">
        <f>IF(Wynikowy!R19&lt;&gt;"",Wynikowy!R19,"")</f>
      </c>
      <c r="S19" s="76">
        <f>IF(Wynikowy!S19&lt;&gt;"",Wynikowy!S19,"")</f>
      </c>
      <c r="T19" s="77">
        <f>IF(Wynikowy!T19&lt;&gt;"",Wynikowy!T19,"")</f>
      </c>
      <c r="U19" s="63">
        <f t="shared" si="0"/>
      </c>
      <c r="V19" s="10" t="s">
        <v>24</v>
      </c>
      <c r="W19" s="8">
        <f t="shared" si="1"/>
        <v>0</v>
      </c>
      <c r="X19" s="8" t="s">
        <v>25</v>
      </c>
      <c r="Y19" s="8">
        <f t="shared" si="2"/>
        <v>0</v>
      </c>
      <c r="Z19" s="8" t="s">
        <v>26</v>
      </c>
      <c r="AA19" s="8">
        <f t="shared" si="3"/>
        <v>0</v>
      </c>
      <c r="AB19" s="8" t="s">
        <v>27</v>
      </c>
      <c r="AC19" s="8">
        <f t="shared" si="4"/>
        <v>0</v>
      </c>
      <c r="AD19" s="8" t="s">
        <v>28</v>
      </c>
      <c r="AE19" s="8">
        <f t="shared" si="5"/>
        <v>0</v>
      </c>
      <c r="AF19" s="8" t="s">
        <v>29</v>
      </c>
      <c r="AG19" s="8">
        <f t="shared" si="6"/>
        <v>0</v>
      </c>
      <c r="AH19" s="8" t="s">
        <v>30</v>
      </c>
      <c r="AI19" s="9">
        <f t="shared" si="7"/>
        <v>0</v>
      </c>
      <c r="AJ19" s="7">
        <f t="shared" si="8"/>
      </c>
      <c r="AK19" s="3" t="b">
        <f t="shared" si="9"/>
        <v>0</v>
      </c>
      <c r="AL19" s="3" t="str">
        <f t="shared" si="10"/>
        <v>nie</v>
      </c>
    </row>
    <row r="20" spans="1:38" ht="12.75">
      <c r="A20" s="54">
        <v>19</v>
      </c>
      <c r="B20" s="40">
        <f>IF(Wynikowy!B20&lt;&gt;"",Wynikowy!B20,"")</f>
      </c>
      <c r="C20" s="41">
        <f>IF(Wynikowy!C20&lt;&gt;"",Wynikowy!C20,"")</f>
      </c>
      <c r="D20" s="78">
        <f>IF(Wynikowy!D20&lt;&gt;"",Wynikowy!D20,"")</f>
      </c>
      <c r="E20" s="79">
        <f>IF(Wynikowy!E20&lt;&gt;"",Wynikowy!E20,"")</f>
      </c>
      <c r="F20" s="80">
        <f>IF(Wynikowy!F20&lt;&gt;"",Wynikowy!F20,"")</f>
      </c>
      <c r="G20" s="80">
        <f>IF(Wynikowy!G20&lt;&gt;"",Wynikowy!G20,"")</f>
      </c>
      <c r="H20" s="80">
        <f>IF(Wynikowy!H20&lt;&gt;"",Wynikowy!H20,"")</f>
      </c>
      <c r="I20" s="80">
        <f>IF(Wynikowy!I20&lt;&gt;"",Wynikowy!I20,"")</f>
      </c>
      <c r="J20" s="80">
        <f>IF(Wynikowy!J20&lt;&gt;"",Wynikowy!J20,"")</f>
      </c>
      <c r="K20" s="80">
        <f>IF(Wynikowy!K20&lt;&gt;"",Wynikowy!K20,"")</f>
      </c>
      <c r="L20" s="80">
        <f>IF(Wynikowy!L20&lt;&gt;"",Wynikowy!L20,"")</f>
      </c>
      <c r="M20" s="80">
        <f>IF(Wynikowy!M20&lt;&gt;"",Wynikowy!M20,"")</f>
      </c>
      <c r="N20" s="80">
        <f>IF(Wynikowy!N20&lt;&gt;"",Wynikowy!N20,"")</f>
      </c>
      <c r="O20" s="80">
        <f>IF(Wynikowy!O20&lt;&gt;"",Wynikowy!O20,"")</f>
      </c>
      <c r="P20" s="80">
        <f>IF(Wynikowy!P20&lt;&gt;"",Wynikowy!P20,"")</f>
      </c>
      <c r="Q20" s="80">
        <f>IF(Wynikowy!Q20&lt;&gt;"",Wynikowy!Q20,"")</f>
      </c>
      <c r="R20" s="80">
        <f>IF(Wynikowy!R20&lt;&gt;"",Wynikowy!R20,"")</f>
      </c>
      <c r="S20" s="80">
        <f>IF(Wynikowy!S20&lt;&gt;"",Wynikowy!S20,"")</f>
      </c>
      <c r="T20" s="81">
        <f>IF(Wynikowy!T20&lt;&gt;"",Wynikowy!T20,"")</f>
      </c>
      <c r="U20" s="64">
        <f t="shared" si="0"/>
      </c>
      <c r="V20" s="13" t="s">
        <v>24</v>
      </c>
      <c r="W20" s="14">
        <f t="shared" si="1"/>
        <v>0</v>
      </c>
      <c r="X20" s="14" t="s">
        <v>25</v>
      </c>
      <c r="Y20" s="14">
        <f t="shared" si="2"/>
        <v>0</v>
      </c>
      <c r="Z20" s="14" t="s">
        <v>26</v>
      </c>
      <c r="AA20" s="14">
        <f t="shared" si="3"/>
        <v>0</v>
      </c>
      <c r="AB20" s="14" t="s">
        <v>27</v>
      </c>
      <c r="AC20" s="14">
        <f t="shared" si="4"/>
        <v>0</v>
      </c>
      <c r="AD20" s="14" t="s">
        <v>28</v>
      </c>
      <c r="AE20" s="14">
        <f t="shared" si="5"/>
        <v>0</v>
      </c>
      <c r="AF20" s="14" t="s">
        <v>29</v>
      </c>
      <c r="AG20" s="14">
        <f t="shared" si="6"/>
        <v>0</v>
      </c>
      <c r="AH20" s="14" t="s">
        <v>30</v>
      </c>
      <c r="AI20" s="15">
        <f t="shared" si="7"/>
        <v>0</v>
      </c>
      <c r="AJ20" s="7">
        <f t="shared" si="8"/>
      </c>
      <c r="AK20" s="3" t="b">
        <f t="shared" si="9"/>
        <v>0</v>
      </c>
      <c r="AL20" s="3" t="str">
        <f t="shared" si="10"/>
        <v>nie</v>
      </c>
    </row>
    <row r="21" spans="1:38" ht="12.75">
      <c r="A21" s="55">
        <v>20</v>
      </c>
      <c r="B21" s="42">
        <f>IF(Wynikowy!B21&lt;&gt;"",Wynikowy!B21,"")</f>
      </c>
      <c r="C21" s="43">
        <f>IF(Wynikowy!C21&lt;&gt;"",Wynikowy!C21,"")</f>
      </c>
      <c r="D21" s="82">
        <f>IF(Wynikowy!D21&lt;&gt;"",Wynikowy!D21,"")</f>
      </c>
      <c r="E21" s="83">
        <f>IF(Wynikowy!E21&lt;&gt;"",Wynikowy!E21,"")</f>
      </c>
      <c r="F21" s="84">
        <f>IF(Wynikowy!F21&lt;&gt;"",Wynikowy!F21,"")</f>
      </c>
      <c r="G21" s="84">
        <f>IF(Wynikowy!G21&lt;&gt;"",Wynikowy!G21,"")</f>
      </c>
      <c r="H21" s="84">
        <f>IF(Wynikowy!H21&lt;&gt;"",Wynikowy!H21,"")</f>
      </c>
      <c r="I21" s="84">
        <f>IF(Wynikowy!I21&lt;&gt;"",Wynikowy!I21,"")</f>
      </c>
      <c r="J21" s="84">
        <f>IF(Wynikowy!J21&lt;&gt;"",Wynikowy!J21,"")</f>
      </c>
      <c r="K21" s="84">
        <f>IF(Wynikowy!K21&lt;&gt;"",Wynikowy!K21,"")</f>
      </c>
      <c r="L21" s="84">
        <f>IF(Wynikowy!L21&lt;&gt;"",Wynikowy!L21,"")</f>
      </c>
      <c r="M21" s="84">
        <f>IF(Wynikowy!M21&lt;&gt;"",Wynikowy!M21,"")</f>
      </c>
      <c r="N21" s="84">
        <f>IF(Wynikowy!N21&lt;&gt;"",Wynikowy!N21,"")</f>
      </c>
      <c r="O21" s="84">
        <f>IF(Wynikowy!O21&lt;&gt;"",Wynikowy!O21,"")</f>
      </c>
      <c r="P21" s="84">
        <f>IF(Wynikowy!P21&lt;&gt;"",Wynikowy!P21,"")</f>
      </c>
      <c r="Q21" s="84">
        <f>IF(Wynikowy!Q21&lt;&gt;"",Wynikowy!Q21,"")</f>
      </c>
      <c r="R21" s="84">
        <f>IF(Wynikowy!R21&lt;&gt;"",Wynikowy!R21,"")</f>
      </c>
      <c r="S21" s="84">
        <f>IF(Wynikowy!S21&lt;&gt;"",Wynikowy!S21,"")</f>
      </c>
      <c r="T21" s="85">
        <f>IF(Wynikowy!T21&lt;&gt;"",Wynikowy!T21,"")</f>
      </c>
      <c r="U21" s="65">
        <f t="shared" si="0"/>
      </c>
      <c r="V21" s="18" t="s">
        <v>24</v>
      </c>
      <c r="W21" s="16">
        <f t="shared" si="1"/>
        <v>0</v>
      </c>
      <c r="X21" s="16" t="s">
        <v>25</v>
      </c>
      <c r="Y21" s="16">
        <f t="shared" si="2"/>
        <v>0</v>
      </c>
      <c r="Z21" s="16" t="s">
        <v>26</v>
      </c>
      <c r="AA21" s="16">
        <f t="shared" si="3"/>
        <v>0</v>
      </c>
      <c r="AB21" s="16" t="s">
        <v>27</v>
      </c>
      <c r="AC21" s="16">
        <f t="shared" si="4"/>
        <v>0</v>
      </c>
      <c r="AD21" s="16" t="s">
        <v>28</v>
      </c>
      <c r="AE21" s="16">
        <f t="shared" si="5"/>
        <v>0</v>
      </c>
      <c r="AF21" s="16" t="s">
        <v>29</v>
      </c>
      <c r="AG21" s="16">
        <f t="shared" si="6"/>
        <v>0</v>
      </c>
      <c r="AH21" s="16" t="s">
        <v>30</v>
      </c>
      <c r="AI21" s="17">
        <f t="shared" si="7"/>
        <v>0</v>
      </c>
      <c r="AJ21" s="7">
        <f t="shared" si="8"/>
      </c>
      <c r="AK21" s="3" t="b">
        <f t="shared" si="9"/>
        <v>0</v>
      </c>
      <c r="AL21" s="3" t="str">
        <f t="shared" si="10"/>
        <v>nie</v>
      </c>
    </row>
    <row r="22" spans="1:38" ht="12.75">
      <c r="A22" s="52">
        <v>21</v>
      </c>
      <c r="B22" s="44">
        <f>IF(Wynikowy!B22&lt;&gt;"",Wynikowy!B22,"")</f>
      </c>
      <c r="C22" s="45">
        <f>IF(Wynikowy!C22&lt;&gt;"",Wynikowy!C22,"")</f>
      </c>
      <c r="D22" s="70">
        <f>IF(Wynikowy!D22&lt;&gt;"",Wynikowy!D22,"")</f>
      </c>
      <c r="E22" s="71">
        <f>IF(Wynikowy!E22&lt;&gt;"",Wynikowy!E22,"")</f>
      </c>
      <c r="F22" s="72">
        <f>IF(Wynikowy!F22&lt;&gt;"",Wynikowy!F22,"")</f>
      </c>
      <c r="G22" s="72">
        <f>IF(Wynikowy!G22&lt;&gt;"",Wynikowy!G22,"")</f>
      </c>
      <c r="H22" s="72">
        <f>IF(Wynikowy!H22&lt;&gt;"",Wynikowy!H22,"")</f>
      </c>
      <c r="I22" s="72">
        <f>IF(Wynikowy!I22&lt;&gt;"",Wynikowy!I22,"")</f>
      </c>
      <c r="J22" s="72">
        <f>IF(Wynikowy!J22&lt;&gt;"",Wynikowy!J22,"")</f>
      </c>
      <c r="K22" s="72">
        <f>IF(Wynikowy!K22&lt;&gt;"",Wynikowy!K22,"")</f>
      </c>
      <c r="L22" s="72">
        <f>IF(Wynikowy!L22&lt;&gt;"",Wynikowy!L22,"")</f>
      </c>
      <c r="M22" s="72">
        <f>IF(Wynikowy!M22&lt;&gt;"",Wynikowy!M22,"")</f>
      </c>
      <c r="N22" s="72">
        <f>IF(Wynikowy!N22&lt;&gt;"",Wynikowy!N22,"")</f>
      </c>
      <c r="O22" s="72">
        <f>IF(Wynikowy!O22&lt;&gt;"",Wynikowy!O22,"")</f>
      </c>
      <c r="P22" s="72">
        <f>IF(Wynikowy!P22&lt;&gt;"",Wynikowy!P22,"")</f>
      </c>
      <c r="Q22" s="72">
        <f>IF(Wynikowy!Q22&lt;&gt;"",Wynikowy!Q22,"")</f>
      </c>
      <c r="R22" s="72">
        <f>IF(Wynikowy!R22&lt;&gt;"",Wynikowy!R22,"")</f>
      </c>
      <c r="S22" s="72">
        <f>IF(Wynikowy!S22&lt;&gt;"",Wynikowy!S22,"")</f>
      </c>
      <c r="T22" s="73">
        <f>IF(Wynikowy!T22&lt;&gt;"",Wynikowy!T22,"")</f>
      </c>
      <c r="U22" s="62">
        <f t="shared" si="0"/>
      </c>
      <c r="V22" s="19" t="s">
        <v>24</v>
      </c>
      <c r="W22" s="20">
        <f t="shared" si="1"/>
        <v>0</v>
      </c>
      <c r="X22" s="20" t="s">
        <v>25</v>
      </c>
      <c r="Y22" s="20">
        <f t="shared" si="2"/>
        <v>0</v>
      </c>
      <c r="Z22" s="20" t="s">
        <v>26</v>
      </c>
      <c r="AA22" s="20">
        <f t="shared" si="3"/>
        <v>0</v>
      </c>
      <c r="AB22" s="20" t="s">
        <v>27</v>
      </c>
      <c r="AC22" s="20">
        <f t="shared" si="4"/>
        <v>0</v>
      </c>
      <c r="AD22" s="20" t="s">
        <v>28</v>
      </c>
      <c r="AE22" s="20">
        <f t="shared" si="5"/>
        <v>0</v>
      </c>
      <c r="AF22" s="20" t="s">
        <v>29</v>
      </c>
      <c r="AG22" s="20">
        <f t="shared" si="6"/>
        <v>0</v>
      </c>
      <c r="AH22" s="20" t="s">
        <v>30</v>
      </c>
      <c r="AI22" s="21">
        <f t="shared" si="7"/>
        <v>0</v>
      </c>
      <c r="AJ22" s="7">
        <f t="shared" si="8"/>
      </c>
      <c r="AK22" s="3" t="b">
        <f t="shared" si="9"/>
        <v>0</v>
      </c>
      <c r="AL22" s="3" t="str">
        <f t="shared" si="10"/>
        <v>nie</v>
      </c>
    </row>
    <row r="23" spans="1:38" ht="12.75">
      <c r="A23" s="56">
        <v>22</v>
      </c>
      <c r="B23" s="38">
        <f>IF(Wynikowy!B23&lt;&gt;"",Wynikowy!B23,"")</f>
      </c>
      <c r="C23" s="39">
        <f>IF(Wynikowy!C23&lt;&gt;"",Wynikowy!C23,"")</f>
      </c>
      <c r="D23" s="74">
        <f>IF(Wynikowy!D23&lt;&gt;"",Wynikowy!D23,"")</f>
      </c>
      <c r="E23" s="75">
        <f>IF(Wynikowy!E23&lt;&gt;"",Wynikowy!E23,"")</f>
      </c>
      <c r="F23" s="76">
        <f>IF(Wynikowy!F23&lt;&gt;"",Wynikowy!F23,"")</f>
      </c>
      <c r="G23" s="76">
        <f>IF(Wynikowy!G23&lt;&gt;"",Wynikowy!G23,"")</f>
      </c>
      <c r="H23" s="76">
        <f>IF(Wynikowy!H23&lt;&gt;"",Wynikowy!H23,"")</f>
      </c>
      <c r="I23" s="76">
        <f>IF(Wynikowy!I23&lt;&gt;"",Wynikowy!I23,"")</f>
      </c>
      <c r="J23" s="76">
        <f>IF(Wynikowy!J23&lt;&gt;"",Wynikowy!J23,"")</f>
      </c>
      <c r="K23" s="76">
        <f>IF(Wynikowy!K23&lt;&gt;"",Wynikowy!K23,"")</f>
      </c>
      <c r="L23" s="76">
        <f>IF(Wynikowy!L23&lt;&gt;"",Wynikowy!L23,"")</f>
      </c>
      <c r="M23" s="76">
        <f>IF(Wynikowy!M23&lt;&gt;"",Wynikowy!M23,"")</f>
      </c>
      <c r="N23" s="76">
        <f>IF(Wynikowy!N23&lt;&gt;"",Wynikowy!N23,"")</f>
      </c>
      <c r="O23" s="76">
        <f>IF(Wynikowy!O23&lt;&gt;"",Wynikowy!O23,"")</f>
      </c>
      <c r="P23" s="76">
        <f>IF(Wynikowy!P23&lt;&gt;"",Wynikowy!P23,"")</f>
      </c>
      <c r="Q23" s="76">
        <f>IF(Wynikowy!Q23&lt;&gt;"",Wynikowy!Q23,"")</f>
      </c>
      <c r="R23" s="76">
        <f>IF(Wynikowy!R23&lt;&gt;"",Wynikowy!R23,"")</f>
      </c>
      <c r="S23" s="76">
        <f>IF(Wynikowy!S23&lt;&gt;"",Wynikowy!S23,"")</f>
      </c>
      <c r="T23" s="77">
        <f>IF(Wynikowy!T23&lt;&gt;"",Wynikowy!T23,"")</f>
      </c>
      <c r="U23" s="63">
        <f t="shared" si="0"/>
      </c>
      <c r="V23" s="10" t="s">
        <v>24</v>
      </c>
      <c r="W23" s="8">
        <f t="shared" si="1"/>
        <v>0</v>
      </c>
      <c r="X23" s="8" t="s">
        <v>25</v>
      </c>
      <c r="Y23" s="8">
        <f t="shared" si="2"/>
        <v>0</v>
      </c>
      <c r="Z23" s="8" t="s">
        <v>26</v>
      </c>
      <c r="AA23" s="8">
        <f t="shared" si="3"/>
        <v>0</v>
      </c>
      <c r="AB23" s="8" t="s">
        <v>27</v>
      </c>
      <c r="AC23" s="8">
        <f t="shared" si="4"/>
        <v>0</v>
      </c>
      <c r="AD23" s="8" t="s">
        <v>28</v>
      </c>
      <c r="AE23" s="8">
        <f t="shared" si="5"/>
        <v>0</v>
      </c>
      <c r="AF23" s="8" t="s">
        <v>29</v>
      </c>
      <c r="AG23" s="8">
        <f t="shared" si="6"/>
        <v>0</v>
      </c>
      <c r="AH23" s="8" t="s">
        <v>30</v>
      </c>
      <c r="AI23" s="9">
        <f t="shared" si="7"/>
        <v>0</v>
      </c>
      <c r="AJ23" s="7">
        <f t="shared" si="8"/>
      </c>
      <c r="AK23" s="3" t="b">
        <f t="shared" si="9"/>
        <v>0</v>
      </c>
      <c r="AL23" s="3" t="str">
        <f t="shared" si="10"/>
        <v>nie</v>
      </c>
    </row>
    <row r="24" spans="1:38" ht="12.75">
      <c r="A24" s="57">
        <v>23</v>
      </c>
      <c r="B24" s="44">
        <f>IF(Wynikowy!B24&lt;&gt;"",Wynikowy!B24,"")</f>
      </c>
      <c r="C24" s="45">
        <f>IF(Wynikowy!C24&lt;&gt;"",Wynikowy!C24,"")</f>
      </c>
      <c r="D24" s="74">
        <f>IF(Wynikowy!D24&lt;&gt;"",Wynikowy!D24,"")</f>
      </c>
      <c r="E24" s="75">
        <f>IF(Wynikowy!E24&lt;&gt;"",Wynikowy!E24,"")</f>
      </c>
      <c r="F24" s="76">
        <f>IF(Wynikowy!F24&lt;&gt;"",Wynikowy!F24,"")</f>
      </c>
      <c r="G24" s="76">
        <f>IF(Wynikowy!G24&lt;&gt;"",Wynikowy!G24,"")</f>
      </c>
      <c r="H24" s="76">
        <f>IF(Wynikowy!H24&lt;&gt;"",Wynikowy!H24,"")</f>
      </c>
      <c r="I24" s="76">
        <f>IF(Wynikowy!I24&lt;&gt;"",Wynikowy!I24,"")</f>
      </c>
      <c r="J24" s="76">
        <f>IF(Wynikowy!J24&lt;&gt;"",Wynikowy!J24,"")</f>
      </c>
      <c r="K24" s="76">
        <f>IF(Wynikowy!K24&lt;&gt;"",Wynikowy!K24,"")</f>
      </c>
      <c r="L24" s="76">
        <f>IF(Wynikowy!L24&lt;&gt;"",Wynikowy!L24,"")</f>
      </c>
      <c r="M24" s="76">
        <f>IF(Wynikowy!M24&lt;&gt;"",Wynikowy!M24,"")</f>
      </c>
      <c r="N24" s="76">
        <f>IF(Wynikowy!N24&lt;&gt;"",Wynikowy!N24,"")</f>
      </c>
      <c r="O24" s="76">
        <f>IF(Wynikowy!O24&lt;&gt;"",Wynikowy!O24,"")</f>
      </c>
      <c r="P24" s="76">
        <f>IF(Wynikowy!P24&lt;&gt;"",Wynikowy!P24,"")</f>
      </c>
      <c r="Q24" s="76">
        <f>IF(Wynikowy!Q24&lt;&gt;"",Wynikowy!Q24,"")</f>
      </c>
      <c r="R24" s="76">
        <f>IF(Wynikowy!R24&lt;&gt;"",Wynikowy!R24,"")</f>
      </c>
      <c r="S24" s="76">
        <f>IF(Wynikowy!S24&lt;&gt;"",Wynikowy!S24,"")</f>
      </c>
      <c r="T24" s="77">
        <f>IF(Wynikowy!T24&lt;&gt;"",Wynikowy!T24,"")</f>
      </c>
      <c r="U24" s="63">
        <f t="shared" si="0"/>
      </c>
      <c r="V24" s="10" t="s">
        <v>24</v>
      </c>
      <c r="W24" s="8">
        <f t="shared" si="1"/>
        <v>0</v>
      </c>
      <c r="X24" s="8" t="s">
        <v>25</v>
      </c>
      <c r="Y24" s="8">
        <f t="shared" si="2"/>
        <v>0</v>
      </c>
      <c r="Z24" s="8" t="s">
        <v>26</v>
      </c>
      <c r="AA24" s="8">
        <f t="shared" si="3"/>
        <v>0</v>
      </c>
      <c r="AB24" s="8" t="s">
        <v>27</v>
      </c>
      <c r="AC24" s="8">
        <f t="shared" si="4"/>
        <v>0</v>
      </c>
      <c r="AD24" s="8" t="s">
        <v>28</v>
      </c>
      <c r="AE24" s="8">
        <f t="shared" si="5"/>
        <v>0</v>
      </c>
      <c r="AF24" s="8" t="s">
        <v>29</v>
      </c>
      <c r="AG24" s="8">
        <f t="shared" si="6"/>
        <v>0</v>
      </c>
      <c r="AH24" s="8" t="s">
        <v>30</v>
      </c>
      <c r="AI24" s="9">
        <f t="shared" si="7"/>
        <v>0</v>
      </c>
      <c r="AJ24" s="7">
        <f t="shared" si="8"/>
      </c>
      <c r="AK24" s="3" t="b">
        <f t="shared" si="9"/>
        <v>0</v>
      </c>
      <c r="AL24" s="3" t="str">
        <f t="shared" si="10"/>
        <v>nie</v>
      </c>
    </row>
    <row r="25" spans="1:38" ht="12.75">
      <c r="A25" s="56">
        <v>24</v>
      </c>
      <c r="B25" s="38">
        <f>IF(Wynikowy!B25&lt;&gt;"",Wynikowy!B25,"")</f>
      </c>
      <c r="C25" s="39">
        <f>IF(Wynikowy!C25&lt;&gt;"",Wynikowy!C25,"")</f>
      </c>
      <c r="D25" s="74">
        <f>IF(Wynikowy!D25&lt;&gt;"",Wynikowy!D25,"")</f>
      </c>
      <c r="E25" s="75">
        <f>IF(Wynikowy!E25&lt;&gt;"",Wynikowy!E25,"")</f>
      </c>
      <c r="F25" s="76">
        <f>IF(Wynikowy!F25&lt;&gt;"",Wynikowy!F25,"")</f>
      </c>
      <c r="G25" s="76">
        <f>IF(Wynikowy!G25&lt;&gt;"",Wynikowy!G25,"")</f>
      </c>
      <c r="H25" s="76">
        <f>IF(Wynikowy!H25&lt;&gt;"",Wynikowy!H25,"")</f>
      </c>
      <c r="I25" s="76">
        <f>IF(Wynikowy!I25&lt;&gt;"",Wynikowy!I25,"")</f>
      </c>
      <c r="J25" s="76">
        <f>IF(Wynikowy!J25&lt;&gt;"",Wynikowy!J25,"")</f>
      </c>
      <c r="K25" s="76">
        <f>IF(Wynikowy!K25&lt;&gt;"",Wynikowy!K25,"")</f>
      </c>
      <c r="L25" s="76">
        <f>IF(Wynikowy!L25&lt;&gt;"",Wynikowy!L25,"")</f>
      </c>
      <c r="M25" s="76">
        <f>IF(Wynikowy!M25&lt;&gt;"",Wynikowy!M25,"")</f>
      </c>
      <c r="N25" s="76">
        <f>IF(Wynikowy!N25&lt;&gt;"",Wynikowy!N25,"")</f>
      </c>
      <c r="O25" s="76">
        <f>IF(Wynikowy!O25&lt;&gt;"",Wynikowy!O25,"")</f>
      </c>
      <c r="P25" s="76">
        <f>IF(Wynikowy!P25&lt;&gt;"",Wynikowy!P25,"")</f>
      </c>
      <c r="Q25" s="76">
        <f>IF(Wynikowy!Q25&lt;&gt;"",Wynikowy!Q25,"")</f>
      </c>
      <c r="R25" s="76">
        <f>IF(Wynikowy!R25&lt;&gt;"",Wynikowy!R25,"")</f>
      </c>
      <c r="S25" s="76">
        <f>IF(Wynikowy!S25&lt;&gt;"",Wynikowy!S25,"")</f>
      </c>
      <c r="T25" s="77">
        <f>IF(Wynikowy!T25&lt;&gt;"",Wynikowy!T25,"")</f>
      </c>
      <c r="U25" s="63">
        <f t="shared" si="0"/>
      </c>
      <c r="V25" s="10" t="s">
        <v>24</v>
      </c>
      <c r="W25" s="8">
        <f t="shared" si="1"/>
        <v>0</v>
      </c>
      <c r="X25" s="8" t="s">
        <v>25</v>
      </c>
      <c r="Y25" s="8">
        <f t="shared" si="2"/>
        <v>0</v>
      </c>
      <c r="Z25" s="8" t="s">
        <v>26</v>
      </c>
      <c r="AA25" s="8">
        <f t="shared" si="3"/>
        <v>0</v>
      </c>
      <c r="AB25" s="8" t="s">
        <v>27</v>
      </c>
      <c r="AC25" s="8">
        <f t="shared" si="4"/>
        <v>0</v>
      </c>
      <c r="AD25" s="8" t="s">
        <v>28</v>
      </c>
      <c r="AE25" s="8">
        <f t="shared" si="5"/>
        <v>0</v>
      </c>
      <c r="AF25" s="8" t="s">
        <v>29</v>
      </c>
      <c r="AG25" s="8">
        <f t="shared" si="6"/>
        <v>0</v>
      </c>
      <c r="AH25" s="8" t="s">
        <v>30</v>
      </c>
      <c r="AI25" s="9">
        <f t="shared" si="7"/>
        <v>0</v>
      </c>
      <c r="AJ25" s="7">
        <f t="shared" si="8"/>
      </c>
      <c r="AK25" s="3" t="b">
        <f t="shared" si="9"/>
        <v>0</v>
      </c>
      <c r="AL25" s="3" t="str">
        <f t="shared" si="10"/>
        <v>nie</v>
      </c>
    </row>
    <row r="26" spans="1:38" ht="12.75">
      <c r="A26" s="56">
        <v>25</v>
      </c>
      <c r="B26" s="38">
        <f>IF(Wynikowy!B26&lt;&gt;"",Wynikowy!B26,"")</f>
      </c>
      <c r="C26" s="39">
        <f>IF(Wynikowy!C26&lt;&gt;"",Wynikowy!C26,"")</f>
      </c>
      <c r="D26" s="74">
        <f>IF(Wynikowy!D26&lt;&gt;"",Wynikowy!D26,"")</f>
      </c>
      <c r="E26" s="75">
        <f>IF(Wynikowy!E26&lt;&gt;"",Wynikowy!E26,"")</f>
      </c>
      <c r="F26" s="76">
        <f>IF(Wynikowy!F26&lt;&gt;"",Wynikowy!F26,"")</f>
      </c>
      <c r="G26" s="76">
        <f>IF(Wynikowy!G26&lt;&gt;"",Wynikowy!G26,"")</f>
      </c>
      <c r="H26" s="76">
        <f>IF(Wynikowy!H26&lt;&gt;"",Wynikowy!H26,"")</f>
      </c>
      <c r="I26" s="76">
        <f>IF(Wynikowy!I26&lt;&gt;"",Wynikowy!I26,"")</f>
      </c>
      <c r="J26" s="76">
        <f>IF(Wynikowy!J26&lt;&gt;"",Wynikowy!J26,"")</f>
      </c>
      <c r="K26" s="76">
        <f>IF(Wynikowy!K26&lt;&gt;"",Wynikowy!K26,"")</f>
      </c>
      <c r="L26" s="76">
        <f>IF(Wynikowy!L26&lt;&gt;"",Wynikowy!L26,"")</f>
      </c>
      <c r="M26" s="76">
        <f>IF(Wynikowy!M26&lt;&gt;"",Wynikowy!M26,"")</f>
      </c>
      <c r="N26" s="76">
        <f>IF(Wynikowy!N26&lt;&gt;"",Wynikowy!N26,"")</f>
      </c>
      <c r="O26" s="76">
        <f>IF(Wynikowy!O26&lt;&gt;"",Wynikowy!O26,"")</f>
      </c>
      <c r="P26" s="76">
        <f>IF(Wynikowy!P26&lt;&gt;"",Wynikowy!P26,"")</f>
      </c>
      <c r="Q26" s="76">
        <f>IF(Wynikowy!Q26&lt;&gt;"",Wynikowy!Q26,"")</f>
      </c>
      <c r="R26" s="76">
        <f>IF(Wynikowy!R26&lt;&gt;"",Wynikowy!R26,"")</f>
      </c>
      <c r="S26" s="76">
        <f>IF(Wynikowy!S26&lt;&gt;"",Wynikowy!S26,"")</f>
      </c>
      <c r="T26" s="77">
        <f>IF(Wynikowy!T26&lt;&gt;"",Wynikowy!T26,"")</f>
      </c>
      <c r="U26" s="63">
        <f t="shared" si="0"/>
      </c>
      <c r="V26" s="10" t="s">
        <v>24</v>
      </c>
      <c r="W26" s="8">
        <f t="shared" si="1"/>
        <v>0</v>
      </c>
      <c r="X26" s="8" t="s">
        <v>25</v>
      </c>
      <c r="Y26" s="8">
        <f t="shared" si="2"/>
        <v>0</v>
      </c>
      <c r="Z26" s="8" t="s">
        <v>26</v>
      </c>
      <c r="AA26" s="8">
        <f t="shared" si="3"/>
        <v>0</v>
      </c>
      <c r="AB26" s="8" t="s">
        <v>27</v>
      </c>
      <c r="AC26" s="8">
        <f t="shared" si="4"/>
        <v>0</v>
      </c>
      <c r="AD26" s="8" t="s">
        <v>28</v>
      </c>
      <c r="AE26" s="8">
        <f t="shared" si="5"/>
        <v>0</v>
      </c>
      <c r="AF26" s="8" t="s">
        <v>29</v>
      </c>
      <c r="AG26" s="8">
        <f t="shared" si="6"/>
        <v>0</v>
      </c>
      <c r="AH26" s="8" t="s">
        <v>30</v>
      </c>
      <c r="AI26" s="9">
        <f t="shared" si="7"/>
        <v>0</v>
      </c>
      <c r="AJ26" s="7">
        <f t="shared" si="8"/>
      </c>
      <c r="AK26" s="3" t="b">
        <f t="shared" si="9"/>
        <v>0</v>
      </c>
      <c r="AL26" s="3" t="str">
        <f t="shared" si="10"/>
        <v>nie</v>
      </c>
    </row>
    <row r="27" spans="1:38" ht="12.75">
      <c r="A27" s="56">
        <v>26</v>
      </c>
      <c r="B27" s="38">
        <f>IF(Wynikowy!B27&lt;&gt;"",Wynikowy!B27,"")</f>
      </c>
      <c r="C27" s="39">
        <f>IF(Wynikowy!C27&lt;&gt;"",Wynikowy!C27,"")</f>
      </c>
      <c r="D27" s="74">
        <f>IF(Wynikowy!D27&lt;&gt;"",Wynikowy!D27,"")</f>
      </c>
      <c r="E27" s="75">
        <f>IF(Wynikowy!E27&lt;&gt;"",Wynikowy!E27,"")</f>
      </c>
      <c r="F27" s="76">
        <f>IF(Wynikowy!F27&lt;&gt;"",Wynikowy!F27,"")</f>
      </c>
      <c r="G27" s="76">
        <f>IF(Wynikowy!G27&lt;&gt;"",Wynikowy!G27,"")</f>
      </c>
      <c r="H27" s="76">
        <f>IF(Wynikowy!H27&lt;&gt;"",Wynikowy!H27,"")</f>
      </c>
      <c r="I27" s="76">
        <f>IF(Wynikowy!I27&lt;&gt;"",Wynikowy!I27,"")</f>
      </c>
      <c r="J27" s="76">
        <f>IF(Wynikowy!J27&lt;&gt;"",Wynikowy!J27,"")</f>
      </c>
      <c r="K27" s="76">
        <f>IF(Wynikowy!K27&lt;&gt;"",Wynikowy!K27,"")</f>
      </c>
      <c r="L27" s="76">
        <f>IF(Wynikowy!L27&lt;&gt;"",Wynikowy!L27,"")</f>
      </c>
      <c r="M27" s="76">
        <f>IF(Wynikowy!M27&lt;&gt;"",Wynikowy!M27,"")</f>
      </c>
      <c r="N27" s="76">
        <f>IF(Wynikowy!N27&lt;&gt;"",Wynikowy!N27,"")</f>
      </c>
      <c r="O27" s="76">
        <f>IF(Wynikowy!O27&lt;&gt;"",Wynikowy!O27,"")</f>
      </c>
      <c r="P27" s="76">
        <f>IF(Wynikowy!P27&lt;&gt;"",Wynikowy!P27,"")</f>
      </c>
      <c r="Q27" s="76">
        <f>IF(Wynikowy!Q27&lt;&gt;"",Wynikowy!Q27,"")</f>
      </c>
      <c r="R27" s="76">
        <f>IF(Wynikowy!R27&lt;&gt;"",Wynikowy!R27,"")</f>
      </c>
      <c r="S27" s="76">
        <f>IF(Wynikowy!S27&lt;&gt;"",Wynikowy!S27,"")</f>
      </c>
      <c r="T27" s="77">
        <f>IF(Wynikowy!T27&lt;&gt;"",Wynikowy!T27,"")</f>
      </c>
      <c r="U27" s="63">
        <f t="shared" si="0"/>
      </c>
      <c r="V27" s="10" t="s">
        <v>24</v>
      </c>
      <c r="W27" s="8">
        <f t="shared" si="1"/>
        <v>0</v>
      </c>
      <c r="X27" s="8" t="s">
        <v>25</v>
      </c>
      <c r="Y27" s="8">
        <f t="shared" si="2"/>
        <v>0</v>
      </c>
      <c r="Z27" s="8" t="s">
        <v>26</v>
      </c>
      <c r="AA27" s="8">
        <f t="shared" si="3"/>
        <v>0</v>
      </c>
      <c r="AB27" s="8" t="s">
        <v>27</v>
      </c>
      <c r="AC27" s="8">
        <f t="shared" si="4"/>
        <v>0</v>
      </c>
      <c r="AD27" s="8" t="s">
        <v>28</v>
      </c>
      <c r="AE27" s="8">
        <f t="shared" si="5"/>
        <v>0</v>
      </c>
      <c r="AF27" s="8" t="s">
        <v>29</v>
      </c>
      <c r="AG27" s="8">
        <f t="shared" si="6"/>
        <v>0</v>
      </c>
      <c r="AH27" s="8" t="s">
        <v>30</v>
      </c>
      <c r="AI27" s="9">
        <f t="shared" si="7"/>
        <v>0</v>
      </c>
      <c r="AJ27" s="7">
        <f t="shared" si="8"/>
      </c>
      <c r="AK27" s="3" t="b">
        <f t="shared" si="9"/>
        <v>0</v>
      </c>
      <c r="AL27" s="3" t="str">
        <f t="shared" si="10"/>
        <v>nie</v>
      </c>
    </row>
    <row r="28" spans="1:38" ht="12.75">
      <c r="A28" s="56">
        <v>27</v>
      </c>
      <c r="B28" s="38">
        <f>IF(Wynikowy!B28&lt;&gt;"",Wynikowy!B28,"")</f>
      </c>
      <c r="C28" s="39">
        <f>IF(Wynikowy!C28&lt;&gt;"",Wynikowy!C28,"")</f>
      </c>
      <c r="D28" s="74">
        <f>IF(Wynikowy!D28&lt;&gt;"",Wynikowy!D28,"")</f>
      </c>
      <c r="E28" s="75">
        <f>IF(Wynikowy!E28&lt;&gt;"",Wynikowy!E28,"")</f>
      </c>
      <c r="F28" s="76">
        <f>IF(Wynikowy!F28&lt;&gt;"",Wynikowy!F28,"")</f>
      </c>
      <c r="G28" s="76">
        <f>IF(Wynikowy!G28&lt;&gt;"",Wynikowy!G28,"")</f>
      </c>
      <c r="H28" s="76">
        <f>IF(Wynikowy!H28&lt;&gt;"",Wynikowy!H28,"")</f>
      </c>
      <c r="I28" s="76">
        <f>IF(Wynikowy!I28&lt;&gt;"",Wynikowy!I28,"")</f>
      </c>
      <c r="J28" s="76">
        <f>IF(Wynikowy!J28&lt;&gt;"",Wynikowy!J28,"")</f>
      </c>
      <c r="K28" s="76">
        <f>IF(Wynikowy!K28&lt;&gt;"",Wynikowy!K28,"")</f>
      </c>
      <c r="L28" s="76">
        <f>IF(Wynikowy!L28&lt;&gt;"",Wynikowy!L28,"")</f>
      </c>
      <c r="M28" s="76">
        <f>IF(Wynikowy!M28&lt;&gt;"",Wynikowy!M28,"")</f>
      </c>
      <c r="N28" s="76">
        <f>IF(Wynikowy!N28&lt;&gt;"",Wynikowy!N28,"")</f>
      </c>
      <c r="O28" s="76">
        <f>IF(Wynikowy!O28&lt;&gt;"",Wynikowy!O28,"")</f>
      </c>
      <c r="P28" s="76">
        <f>IF(Wynikowy!P28&lt;&gt;"",Wynikowy!P28,"")</f>
      </c>
      <c r="Q28" s="76">
        <f>IF(Wynikowy!Q28&lt;&gt;"",Wynikowy!Q28,"")</f>
      </c>
      <c r="R28" s="76">
        <f>IF(Wynikowy!R28&lt;&gt;"",Wynikowy!R28,"")</f>
      </c>
      <c r="S28" s="76">
        <f>IF(Wynikowy!S28&lt;&gt;"",Wynikowy!S28,"")</f>
      </c>
      <c r="T28" s="77">
        <f>IF(Wynikowy!T28&lt;&gt;"",Wynikowy!T28,"")</f>
      </c>
      <c r="U28" s="63">
        <f t="shared" si="0"/>
      </c>
      <c r="V28" s="10" t="s">
        <v>24</v>
      </c>
      <c r="W28" s="8">
        <f t="shared" si="1"/>
        <v>0</v>
      </c>
      <c r="X28" s="8" t="s">
        <v>25</v>
      </c>
      <c r="Y28" s="8">
        <f t="shared" si="2"/>
        <v>0</v>
      </c>
      <c r="Z28" s="8" t="s">
        <v>26</v>
      </c>
      <c r="AA28" s="8">
        <f t="shared" si="3"/>
        <v>0</v>
      </c>
      <c r="AB28" s="8" t="s">
        <v>27</v>
      </c>
      <c r="AC28" s="8">
        <f t="shared" si="4"/>
        <v>0</v>
      </c>
      <c r="AD28" s="8" t="s">
        <v>28</v>
      </c>
      <c r="AE28" s="8">
        <f t="shared" si="5"/>
        <v>0</v>
      </c>
      <c r="AF28" s="8" t="s">
        <v>29</v>
      </c>
      <c r="AG28" s="8">
        <f t="shared" si="6"/>
        <v>0</v>
      </c>
      <c r="AH28" s="8" t="s">
        <v>30</v>
      </c>
      <c r="AI28" s="9">
        <f t="shared" si="7"/>
        <v>0</v>
      </c>
      <c r="AJ28" s="7">
        <f t="shared" si="8"/>
      </c>
      <c r="AK28" s="3" t="b">
        <f t="shared" si="9"/>
        <v>0</v>
      </c>
      <c r="AL28" s="3" t="str">
        <f t="shared" si="10"/>
        <v>nie</v>
      </c>
    </row>
    <row r="29" spans="1:38" ht="12.75">
      <c r="A29" s="56">
        <v>28</v>
      </c>
      <c r="B29" s="38">
        <f>IF(Wynikowy!B29&lt;&gt;"",Wynikowy!B29,"")</f>
      </c>
      <c r="C29" s="39">
        <f>IF(Wynikowy!C29&lt;&gt;"",Wynikowy!C29,"")</f>
      </c>
      <c r="D29" s="74">
        <f>IF(Wynikowy!D29&lt;&gt;"",Wynikowy!D29,"")</f>
      </c>
      <c r="E29" s="75">
        <f>IF(Wynikowy!E29&lt;&gt;"",Wynikowy!E29,"")</f>
      </c>
      <c r="F29" s="76">
        <f>IF(Wynikowy!F29&lt;&gt;"",Wynikowy!F29,"")</f>
      </c>
      <c r="G29" s="76">
        <f>IF(Wynikowy!G29&lt;&gt;"",Wynikowy!G29,"")</f>
      </c>
      <c r="H29" s="76">
        <f>IF(Wynikowy!H29&lt;&gt;"",Wynikowy!H29,"")</f>
      </c>
      <c r="I29" s="76">
        <f>IF(Wynikowy!I29&lt;&gt;"",Wynikowy!I29,"")</f>
      </c>
      <c r="J29" s="76">
        <f>IF(Wynikowy!J29&lt;&gt;"",Wynikowy!J29,"")</f>
      </c>
      <c r="K29" s="76">
        <f>IF(Wynikowy!K29&lt;&gt;"",Wynikowy!K29,"")</f>
      </c>
      <c r="L29" s="76">
        <f>IF(Wynikowy!L29&lt;&gt;"",Wynikowy!L29,"")</f>
      </c>
      <c r="M29" s="76">
        <f>IF(Wynikowy!M29&lt;&gt;"",Wynikowy!M29,"")</f>
      </c>
      <c r="N29" s="76">
        <f>IF(Wynikowy!N29&lt;&gt;"",Wynikowy!N29,"")</f>
      </c>
      <c r="O29" s="76">
        <f>IF(Wynikowy!O29&lt;&gt;"",Wynikowy!O29,"")</f>
      </c>
      <c r="P29" s="76">
        <f>IF(Wynikowy!P29&lt;&gt;"",Wynikowy!P29,"")</f>
      </c>
      <c r="Q29" s="76">
        <f>IF(Wynikowy!Q29&lt;&gt;"",Wynikowy!Q29,"")</f>
      </c>
      <c r="R29" s="76">
        <f>IF(Wynikowy!R29&lt;&gt;"",Wynikowy!R29,"")</f>
      </c>
      <c r="S29" s="76">
        <f>IF(Wynikowy!S29&lt;&gt;"",Wynikowy!S29,"")</f>
      </c>
      <c r="T29" s="77">
        <f>IF(Wynikowy!T29&lt;&gt;"",Wynikowy!T29,"")</f>
      </c>
      <c r="U29" s="63">
        <f t="shared" si="0"/>
      </c>
      <c r="V29" s="10" t="s">
        <v>24</v>
      </c>
      <c r="W29" s="8">
        <f t="shared" si="1"/>
        <v>0</v>
      </c>
      <c r="X29" s="8" t="s">
        <v>25</v>
      </c>
      <c r="Y29" s="8">
        <f t="shared" si="2"/>
        <v>0</v>
      </c>
      <c r="Z29" s="8" t="s">
        <v>26</v>
      </c>
      <c r="AA29" s="8">
        <f t="shared" si="3"/>
        <v>0</v>
      </c>
      <c r="AB29" s="8" t="s">
        <v>27</v>
      </c>
      <c r="AC29" s="8">
        <f t="shared" si="4"/>
        <v>0</v>
      </c>
      <c r="AD29" s="8" t="s">
        <v>28</v>
      </c>
      <c r="AE29" s="8">
        <f t="shared" si="5"/>
        <v>0</v>
      </c>
      <c r="AF29" s="8" t="s">
        <v>29</v>
      </c>
      <c r="AG29" s="8">
        <f t="shared" si="6"/>
        <v>0</v>
      </c>
      <c r="AH29" s="8" t="s">
        <v>30</v>
      </c>
      <c r="AI29" s="9">
        <f t="shared" si="7"/>
        <v>0</v>
      </c>
      <c r="AJ29" s="7">
        <f t="shared" si="8"/>
      </c>
      <c r="AK29" s="3" t="b">
        <f t="shared" si="9"/>
        <v>0</v>
      </c>
      <c r="AL29" s="3" t="str">
        <f t="shared" si="10"/>
        <v>nie</v>
      </c>
    </row>
    <row r="30" spans="1:38" ht="12.75">
      <c r="A30" s="56">
        <v>29</v>
      </c>
      <c r="B30" s="38">
        <f>IF(Wynikowy!B30&lt;&gt;"",Wynikowy!B30,"")</f>
      </c>
      <c r="C30" s="39">
        <f>IF(Wynikowy!C30&lt;&gt;"",Wynikowy!C30,"")</f>
      </c>
      <c r="D30" s="74">
        <f>IF(Wynikowy!D30&lt;&gt;"",Wynikowy!D30,"")</f>
      </c>
      <c r="E30" s="75">
        <f>IF(Wynikowy!E30&lt;&gt;"",Wynikowy!E30,"")</f>
      </c>
      <c r="F30" s="76">
        <f>IF(Wynikowy!F30&lt;&gt;"",Wynikowy!F30,"")</f>
      </c>
      <c r="G30" s="76">
        <f>IF(Wynikowy!G30&lt;&gt;"",Wynikowy!G30,"")</f>
      </c>
      <c r="H30" s="76">
        <f>IF(Wynikowy!H30&lt;&gt;"",Wynikowy!H30,"")</f>
      </c>
      <c r="I30" s="76">
        <f>IF(Wynikowy!I30&lt;&gt;"",Wynikowy!I30,"")</f>
      </c>
      <c r="J30" s="76">
        <f>IF(Wynikowy!J30&lt;&gt;"",Wynikowy!J30,"")</f>
      </c>
      <c r="K30" s="76">
        <f>IF(Wynikowy!K30&lt;&gt;"",Wynikowy!K30,"")</f>
      </c>
      <c r="L30" s="76">
        <f>IF(Wynikowy!L30&lt;&gt;"",Wynikowy!L30,"")</f>
      </c>
      <c r="M30" s="76">
        <f>IF(Wynikowy!M30&lt;&gt;"",Wynikowy!M30,"")</f>
      </c>
      <c r="N30" s="76">
        <f>IF(Wynikowy!N30&lt;&gt;"",Wynikowy!N30,"")</f>
      </c>
      <c r="O30" s="76">
        <f>IF(Wynikowy!O30&lt;&gt;"",Wynikowy!O30,"")</f>
      </c>
      <c r="P30" s="76">
        <f>IF(Wynikowy!P30&lt;&gt;"",Wynikowy!P30,"")</f>
      </c>
      <c r="Q30" s="76">
        <f>IF(Wynikowy!Q30&lt;&gt;"",Wynikowy!Q30,"")</f>
      </c>
      <c r="R30" s="76">
        <f>IF(Wynikowy!R30&lt;&gt;"",Wynikowy!R30,"")</f>
      </c>
      <c r="S30" s="76">
        <f>IF(Wynikowy!S30&lt;&gt;"",Wynikowy!S30,"")</f>
      </c>
      <c r="T30" s="77">
        <f>IF(Wynikowy!T30&lt;&gt;"",Wynikowy!T30,"")</f>
      </c>
      <c r="U30" s="63">
        <f t="shared" si="0"/>
      </c>
      <c r="V30" s="10" t="s">
        <v>24</v>
      </c>
      <c r="W30" s="8">
        <f t="shared" si="1"/>
        <v>0</v>
      </c>
      <c r="X30" s="8" t="s">
        <v>25</v>
      </c>
      <c r="Y30" s="8">
        <f t="shared" si="2"/>
        <v>0</v>
      </c>
      <c r="Z30" s="8" t="s">
        <v>26</v>
      </c>
      <c r="AA30" s="8">
        <f t="shared" si="3"/>
        <v>0</v>
      </c>
      <c r="AB30" s="8" t="s">
        <v>27</v>
      </c>
      <c r="AC30" s="8">
        <f t="shared" si="4"/>
        <v>0</v>
      </c>
      <c r="AD30" s="8" t="s">
        <v>28</v>
      </c>
      <c r="AE30" s="8">
        <f t="shared" si="5"/>
        <v>0</v>
      </c>
      <c r="AF30" s="8" t="s">
        <v>29</v>
      </c>
      <c r="AG30" s="8">
        <f t="shared" si="6"/>
        <v>0</v>
      </c>
      <c r="AH30" s="8" t="s">
        <v>30</v>
      </c>
      <c r="AI30" s="9">
        <f t="shared" si="7"/>
        <v>0</v>
      </c>
      <c r="AJ30" s="7">
        <f t="shared" si="8"/>
      </c>
      <c r="AK30" s="3" t="b">
        <f t="shared" si="9"/>
        <v>0</v>
      </c>
      <c r="AL30" s="3" t="str">
        <f t="shared" si="10"/>
        <v>nie</v>
      </c>
    </row>
    <row r="31" spans="1:38" ht="12.75">
      <c r="A31" s="56">
        <v>30</v>
      </c>
      <c r="B31" s="40">
        <f>IF(Wynikowy!B31&lt;&gt;"",Wynikowy!B31,"")</f>
      </c>
      <c r="C31" s="41">
        <f>IF(Wynikowy!C31&lt;&gt;"",Wynikowy!C31,"")</f>
      </c>
      <c r="D31" s="78">
        <f>IF(Wynikowy!D31&lt;&gt;"",Wynikowy!D31,"")</f>
      </c>
      <c r="E31" s="79">
        <f>IF(Wynikowy!E31&lt;&gt;"",Wynikowy!E31,"")</f>
      </c>
      <c r="F31" s="80">
        <f>IF(Wynikowy!F31&lt;&gt;"",Wynikowy!F31,"")</f>
      </c>
      <c r="G31" s="80">
        <f>IF(Wynikowy!G31&lt;&gt;"",Wynikowy!G31,"")</f>
      </c>
      <c r="H31" s="80">
        <f>IF(Wynikowy!H31&lt;&gt;"",Wynikowy!H31,"")</f>
      </c>
      <c r="I31" s="80">
        <f>IF(Wynikowy!I31&lt;&gt;"",Wynikowy!I31,"")</f>
      </c>
      <c r="J31" s="80">
        <f>IF(Wynikowy!J31&lt;&gt;"",Wynikowy!J31,"")</f>
      </c>
      <c r="K31" s="80">
        <f>IF(Wynikowy!K31&lt;&gt;"",Wynikowy!K31,"")</f>
      </c>
      <c r="L31" s="80">
        <f>IF(Wynikowy!L31&lt;&gt;"",Wynikowy!L31,"")</f>
      </c>
      <c r="M31" s="80">
        <f>IF(Wynikowy!M31&lt;&gt;"",Wynikowy!M31,"")</f>
      </c>
      <c r="N31" s="80">
        <f>IF(Wynikowy!N31&lt;&gt;"",Wynikowy!N31,"")</f>
      </c>
      <c r="O31" s="80">
        <f>IF(Wynikowy!O31&lt;&gt;"",Wynikowy!O31,"")</f>
      </c>
      <c r="P31" s="80">
        <f>IF(Wynikowy!P31&lt;&gt;"",Wynikowy!P31,"")</f>
      </c>
      <c r="Q31" s="80">
        <f>IF(Wynikowy!Q31&lt;&gt;"",Wynikowy!Q31,"")</f>
      </c>
      <c r="R31" s="80">
        <f>IF(Wynikowy!R31&lt;&gt;"",Wynikowy!R31,"")</f>
      </c>
      <c r="S31" s="80">
        <f>IF(Wynikowy!S31&lt;&gt;"",Wynikowy!S31,"")</f>
      </c>
      <c r="T31" s="81">
        <f>IF(Wynikowy!T31&lt;&gt;"",Wynikowy!T31,"")</f>
      </c>
      <c r="U31" s="64">
        <f t="shared" si="0"/>
      </c>
      <c r="V31" s="35" t="s">
        <v>24</v>
      </c>
      <c r="W31" s="8">
        <f t="shared" si="1"/>
        <v>0</v>
      </c>
      <c r="X31" s="11" t="s">
        <v>25</v>
      </c>
      <c r="Y31" s="11">
        <f t="shared" si="2"/>
        <v>0</v>
      </c>
      <c r="Z31" s="11" t="s">
        <v>26</v>
      </c>
      <c r="AA31" s="11">
        <f t="shared" si="3"/>
        <v>0</v>
      </c>
      <c r="AB31" s="11" t="s">
        <v>27</v>
      </c>
      <c r="AC31" s="11">
        <f t="shared" si="4"/>
        <v>0</v>
      </c>
      <c r="AD31" s="11" t="s">
        <v>28</v>
      </c>
      <c r="AE31" s="11">
        <f t="shared" si="5"/>
        <v>0</v>
      </c>
      <c r="AF31" s="11" t="s">
        <v>29</v>
      </c>
      <c r="AG31" s="11">
        <f t="shared" si="6"/>
        <v>0</v>
      </c>
      <c r="AH31" s="11" t="s">
        <v>30</v>
      </c>
      <c r="AI31" s="12">
        <f t="shared" si="7"/>
        <v>0</v>
      </c>
      <c r="AJ31" s="7">
        <f t="shared" si="8"/>
      </c>
      <c r="AK31" s="3" t="b">
        <f t="shared" si="9"/>
        <v>0</v>
      </c>
      <c r="AL31" s="3" t="str">
        <f t="shared" si="10"/>
        <v>nie</v>
      </c>
    </row>
    <row r="32" spans="1:38" ht="12.75">
      <c r="A32" s="56">
        <v>31</v>
      </c>
      <c r="B32" s="40">
        <f>IF(Wynikowy!B32&lt;&gt;"",Wynikowy!B32,"")</f>
      </c>
      <c r="C32" s="41">
        <f>IF(Wynikowy!C32&lt;&gt;"",Wynikowy!C32,"")</f>
      </c>
      <c r="D32" s="78">
        <f>IF(Wynikowy!D32&lt;&gt;"",Wynikowy!D32,"")</f>
      </c>
      <c r="E32" s="79">
        <f>IF(Wynikowy!E32&lt;&gt;"",Wynikowy!E32,"")</f>
      </c>
      <c r="F32" s="80">
        <f>IF(Wynikowy!F32&lt;&gt;"",Wynikowy!F32,"")</f>
      </c>
      <c r="G32" s="80">
        <f>IF(Wynikowy!G32&lt;&gt;"",Wynikowy!G32,"")</f>
      </c>
      <c r="H32" s="80">
        <f>IF(Wynikowy!H32&lt;&gt;"",Wynikowy!H32,"")</f>
      </c>
      <c r="I32" s="80">
        <f>IF(Wynikowy!I32&lt;&gt;"",Wynikowy!I32,"")</f>
      </c>
      <c r="J32" s="80">
        <f>IF(Wynikowy!J32&lt;&gt;"",Wynikowy!J32,"")</f>
      </c>
      <c r="K32" s="80">
        <f>IF(Wynikowy!K32&lt;&gt;"",Wynikowy!K32,"")</f>
      </c>
      <c r="L32" s="80">
        <f>IF(Wynikowy!L32&lt;&gt;"",Wynikowy!L32,"")</f>
      </c>
      <c r="M32" s="80">
        <f>IF(Wynikowy!M32&lt;&gt;"",Wynikowy!M32,"")</f>
      </c>
      <c r="N32" s="80">
        <f>IF(Wynikowy!N32&lt;&gt;"",Wynikowy!N32,"")</f>
      </c>
      <c r="O32" s="80">
        <f>IF(Wynikowy!O32&lt;&gt;"",Wynikowy!O32,"")</f>
      </c>
      <c r="P32" s="80">
        <f>IF(Wynikowy!P32&lt;&gt;"",Wynikowy!P32,"")</f>
      </c>
      <c r="Q32" s="80">
        <f>IF(Wynikowy!Q32&lt;&gt;"",Wynikowy!Q32,"")</f>
      </c>
      <c r="R32" s="80">
        <f>IF(Wynikowy!R32&lt;&gt;"",Wynikowy!R32,"")</f>
      </c>
      <c r="S32" s="80">
        <f>IF(Wynikowy!S32&lt;&gt;"",Wynikowy!S32,"")</f>
      </c>
      <c r="T32" s="81">
        <f>IF(Wynikowy!T32&lt;&gt;"",Wynikowy!T32,"")</f>
      </c>
      <c r="U32" s="64">
        <f t="shared" si="0"/>
      </c>
      <c r="V32" s="35" t="s">
        <v>24</v>
      </c>
      <c r="W32" s="8">
        <f t="shared" si="1"/>
        <v>0</v>
      </c>
      <c r="X32" s="11" t="s">
        <v>25</v>
      </c>
      <c r="Y32" s="11">
        <f t="shared" si="2"/>
        <v>0</v>
      </c>
      <c r="Z32" s="11" t="s">
        <v>26</v>
      </c>
      <c r="AA32" s="11">
        <f t="shared" si="3"/>
        <v>0</v>
      </c>
      <c r="AB32" s="11" t="s">
        <v>27</v>
      </c>
      <c r="AC32" s="11">
        <f t="shared" si="4"/>
        <v>0</v>
      </c>
      <c r="AD32" s="11" t="s">
        <v>28</v>
      </c>
      <c r="AE32" s="11">
        <f t="shared" si="5"/>
        <v>0</v>
      </c>
      <c r="AF32" s="11" t="s">
        <v>29</v>
      </c>
      <c r="AG32" s="11">
        <f t="shared" si="6"/>
        <v>0</v>
      </c>
      <c r="AH32" s="11" t="s">
        <v>30</v>
      </c>
      <c r="AI32" s="12">
        <f t="shared" si="7"/>
        <v>0</v>
      </c>
      <c r="AJ32" s="7">
        <f t="shared" si="8"/>
      </c>
      <c r="AK32" s="3" t="b">
        <f t="shared" si="9"/>
        <v>0</v>
      </c>
      <c r="AL32" s="3" t="str">
        <f t="shared" si="10"/>
        <v>nie</v>
      </c>
    </row>
    <row r="33" spans="1:38" ht="12.75">
      <c r="A33" s="56">
        <v>32</v>
      </c>
      <c r="B33" s="40">
        <f>IF(Wynikowy!B33&lt;&gt;"",Wynikowy!B33,"")</f>
      </c>
      <c r="C33" s="41">
        <f>IF(Wynikowy!C33&lt;&gt;"",Wynikowy!C33,"")</f>
      </c>
      <c r="D33" s="78">
        <f>IF(Wynikowy!D33&lt;&gt;"",Wynikowy!D33,"")</f>
      </c>
      <c r="E33" s="79">
        <f>IF(Wynikowy!E33&lt;&gt;"",Wynikowy!E33,"")</f>
      </c>
      <c r="F33" s="80">
        <f>IF(Wynikowy!F33&lt;&gt;"",Wynikowy!F33,"")</f>
      </c>
      <c r="G33" s="80">
        <f>IF(Wynikowy!G33&lt;&gt;"",Wynikowy!G33,"")</f>
      </c>
      <c r="H33" s="80">
        <f>IF(Wynikowy!H33&lt;&gt;"",Wynikowy!H33,"")</f>
      </c>
      <c r="I33" s="80">
        <f>IF(Wynikowy!I33&lt;&gt;"",Wynikowy!I33,"")</f>
      </c>
      <c r="J33" s="80">
        <f>IF(Wynikowy!J33&lt;&gt;"",Wynikowy!J33,"")</f>
      </c>
      <c r="K33" s="80">
        <f>IF(Wynikowy!K33&lt;&gt;"",Wynikowy!K33,"")</f>
      </c>
      <c r="L33" s="80">
        <f>IF(Wynikowy!L33&lt;&gt;"",Wynikowy!L33,"")</f>
      </c>
      <c r="M33" s="80">
        <f>IF(Wynikowy!M33&lt;&gt;"",Wynikowy!M33,"")</f>
      </c>
      <c r="N33" s="80">
        <f>IF(Wynikowy!N33&lt;&gt;"",Wynikowy!N33,"")</f>
      </c>
      <c r="O33" s="80">
        <f>IF(Wynikowy!O33&lt;&gt;"",Wynikowy!O33,"")</f>
      </c>
      <c r="P33" s="80">
        <f>IF(Wynikowy!P33&lt;&gt;"",Wynikowy!P33,"")</f>
      </c>
      <c r="Q33" s="80">
        <f>IF(Wynikowy!Q33&lt;&gt;"",Wynikowy!Q33,"")</f>
      </c>
      <c r="R33" s="80">
        <f>IF(Wynikowy!R33&lt;&gt;"",Wynikowy!R33,"")</f>
      </c>
      <c r="S33" s="80">
        <f>IF(Wynikowy!S33&lt;&gt;"",Wynikowy!S33,"")</f>
      </c>
      <c r="T33" s="81">
        <f>IF(Wynikowy!T33&lt;&gt;"",Wynikowy!T33,"")</f>
      </c>
      <c r="U33" s="64">
        <f t="shared" si="0"/>
      </c>
      <c r="V33" s="35" t="s">
        <v>24</v>
      </c>
      <c r="W33" s="8">
        <f t="shared" si="1"/>
        <v>0</v>
      </c>
      <c r="X33" s="11" t="s">
        <v>25</v>
      </c>
      <c r="Y33" s="11">
        <f t="shared" si="2"/>
        <v>0</v>
      </c>
      <c r="Z33" s="11" t="s">
        <v>26</v>
      </c>
      <c r="AA33" s="11">
        <f t="shared" si="3"/>
        <v>0</v>
      </c>
      <c r="AB33" s="11" t="s">
        <v>27</v>
      </c>
      <c r="AC33" s="11">
        <f t="shared" si="4"/>
        <v>0</v>
      </c>
      <c r="AD33" s="11" t="s">
        <v>28</v>
      </c>
      <c r="AE33" s="11">
        <f t="shared" si="5"/>
        <v>0</v>
      </c>
      <c r="AF33" s="11" t="s">
        <v>29</v>
      </c>
      <c r="AG33" s="11">
        <f t="shared" si="6"/>
        <v>0</v>
      </c>
      <c r="AH33" s="11" t="s">
        <v>30</v>
      </c>
      <c r="AI33" s="12">
        <f t="shared" si="7"/>
        <v>0</v>
      </c>
      <c r="AJ33" s="7">
        <f t="shared" si="8"/>
      </c>
      <c r="AK33" s="3" t="b">
        <f t="shared" si="9"/>
        <v>0</v>
      </c>
      <c r="AL33" s="3" t="str">
        <f t="shared" si="10"/>
        <v>nie</v>
      </c>
    </row>
    <row r="34" spans="1:38" ht="12.75">
      <c r="A34" s="56">
        <v>33</v>
      </c>
      <c r="B34" s="40">
        <f>IF(Wynikowy!B34&lt;&gt;"",Wynikowy!B34,"")</f>
      </c>
      <c r="C34" s="41">
        <f>IF(Wynikowy!C34&lt;&gt;"",Wynikowy!C34,"")</f>
      </c>
      <c r="D34" s="78">
        <f>IF(Wynikowy!D34&lt;&gt;"",Wynikowy!D34,"")</f>
      </c>
      <c r="E34" s="79">
        <f>IF(Wynikowy!E34&lt;&gt;"",Wynikowy!E34,"")</f>
      </c>
      <c r="F34" s="80">
        <f>IF(Wynikowy!F34&lt;&gt;"",Wynikowy!F34,"")</f>
      </c>
      <c r="G34" s="80">
        <f>IF(Wynikowy!G34&lt;&gt;"",Wynikowy!G34,"")</f>
      </c>
      <c r="H34" s="80">
        <f>IF(Wynikowy!H34&lt;&gt;"",Wynikowy!H34,"")</f>
      </c>
      <c r="I34" s="80">
        <f>IF(Wynikowy!I34&lt;&gt;"",Wynikowy!I34,"")</f>
      </c>
      <c r="J34" s="80">
        <f>IF(Wynikowy!J34&lt;&gt;"",Wynikowy!J34,"")</f>
      </c>
      <c r="K34" s="80">
        <f>IF(Wynikowy!K34&lt;&gt;"",Wynikowy!K34,"")</f>
      </c>
      <c r="L34" s="80">
        <f>IF(Wynikowy!L34&lt;&gt;"",Wynikowy!L34,"")</f>
      </c>
      <c r="M34" s="80">
        <f>IF(Wynikowy!M34&lt;&gt;"",Wynikowy!M34,"")</f>
      </c>
      <c r="N34" s="80">
        <f>IF(Wynikowy!N34&lt;&gt;"",Wynikowy!N34,"")</f>
      </c>
      <c r="O34" s="80">
        <f>IF(Wynikowy!O34&lt;&gt;"",Wynikowy!O34,"")</f>
      </c>
      <c r="P34" s="80">
        <f>IF(Wynikowy!P34&lt;&gt;"",Wynikowy!P34,"")</f>
      </c>
      <c r="Q34" s="80">
        <f>IF(Wynikowy!Q34&lt;&gt;"",Wynikowy!Q34,"")</f>
      </c>
      <c r="R34" s="80">
        <f>IF(Wynikowy!R34&lt;&gt;"",Wynikowy!R34,"")</f>
      </c>
      <c r="S34" s="80">
        <f>IF(Wynikowy!S34&lt;&gt;"",Wynikowy!S34,"")</f>
      </c>
      <c r="T34" s="81">
        <f>IF(Wynikowy!T34&lt;&gt;"",Wynikowy!T34,"")</f>
      </c>
      <c r="U34" s="64">
        <f t="shared" si="0"/>
      </c>
      <c r="V34" s="35" t="s">
        <v>24</v>
      </c>
      <c r="W34" s="8">
        <f t="shared" si="1"/>
        <v>0</v>
      </c>
      <c r="X34" s="11" t="s">
        <v>25</v>
      </c>
      <c r="Y34" s="11">
        <f t="shared" si="2"/>
        <v>0</v>
      </c>
      <c r="Z34" s="11" t="s">
        <v>26</v>
      </c>
      <c r="AA34" s="11">
        <f t="shared" si="3"/>
        <v>0</v>
      </c>
      <c r="AB34" s="11" t="s">
        <v>27</v>
      </c>
      <c r="AC34" s="11">
        <f t="shared" si="4"/>
        <v>0</v>
      </c>
      <c r="AD34" s="11" t="s">
        <v>28</v>
      </c>
      <c r="AE34" s="11">
        <f t="shared" si="5"/>
        <v>0</v>
      </c>
      <c r="AF34" s="11" t="s">
        <v>29</v>
      </c>
      <c r="AG34" s="11">
        <f t="shared" si="6"/>
        <v>0</v>
      </c>
      <c r="AH34" s="11" t="s">
        <v>30</v>
      </c>
      <c r="AI34" s="12">
        <f t="shared" si="7"/>
        <v>0</v>
      </c>
      <c r="AJ34" s="7">
        <f t="shared" si="8"/>
      </c>
      <c r="AK34" s="3" t="b">
        <f t="shared" si="9"/>
        <v>0</v>
      </c>
      <c r="AL34" s="3" t="str">
        <f t="shared" si="10"/>
        <v>nie</v>
      </c>
    </row>
    <row r="35" spans="1:38" ht="12.75">
      <c r="A35" s="56">
        <v>34</v>
      </c>
      <c r="B35" s="40">
        <f>IF(Wynikowy!B35&lt;&gt;"",Wynikowy!B35,"")</f>
      </c>
      <c r="C35" s="41">
        <f>IF(Wynikowy!C35&lt;&gt;"",Wynikowy!C35,"")</f>
      </c>
      <c r="D35" s="78">
        <f>IF(Wynikowy!D35&lt;&gt;"",Wynikowy!D35,"")</f>
      </c>
      <c r="E35" s="79">
        <f>IF(Wynikowy!E35&lt;&gt;"",Wynikowy!E35,"")</f>
      </c>
      <c r="F35" s="80">
        <f>IF(Wynikowy!F35&lt;&gt;"",Wynikowy!F35,"")</f>
      </c>
      <c r="G35" s="80">
        <f>IF(Wynikowy!G35&lt;&gt;"",Wynikowy!G35,"")</f>
      </c>
      <c r="H35" s="80">
        <f>IF(Wynikowy!H35&lt;&gt;"",Wynikowy!H35,"")</f>
      </c>
      <c r="I35" s="80">
        <f>IF(Wynikowy!I35&lt;&gt;"",Wynikowy!I35,"")</f>
      </c>
      <c r="J35" s="80">
        <f>IF(Wynikowy!J35&lt;&gt;"",Wynikowy!J35,"")</f>
      </c>
      <c r="K35" s="80">
        <f>IF(Wynikowy!K35&lt;&gt;"",Wynikowy!K35,"")</f>
      </c>
      <c r="L35" s="80">
        <f>IF(Wynikowy!L35&lt;&gt;"",Wynikowy!L35,"")</f>
      </c>
      <c r="M35" s="80">
        <f>IF(Wynikowy!M35&lt;&gt;"",Wynikowy!M35,"")</f>
      </c>
      <c r="N35" s="80">
        <f>IF(Wynikowy!N35&lt;&gt;"",Wynikowy!N35,"")</f>
      </c>
      <c r="O35" s="80">
        <f>IF(Wynikowy!O35&lt;&gt;"",Wynikowy!O35,"")</f>
      </c>
      <c r="P35" s="80">
        <f>IF(Wynikowy!P35&lt;&gt;"",Wynikowy!P35,"")</f>
      </c>
      <c r="Q35" s="80">
        <f>IF(Wynikowy!Q35&lt;&gt;"",Wynikowy!Q35,"")</f>
      </c>
      <c r="R35" s="80">
        <f>IF(Wynikowy!R35&lt;&gt;"",Wynikowy!R35,"")</f>
      </c>
      <c r="S35" s="80">
        <f>IF(Wynikowy!S35&lt;&gt;"",Wynikowy!S35,"")</f>
      </c>
      <c r="T35" s="81">
        <f>IF(Wynikowy!T35&lt;&gt;"",Wynikowy!T35,"")</f>
      </c>
      <c r="U35" s="64">
        <f t="shared" si="0"/>
      </c>
      <c r="V35" s="35" t="s">
        <v>24</v>
      </c>
      <c r="W35" s="8">
        <f t="shared" si="1"/>
        <v>0</v>
      </c>
      <c r="X35" s="11" t="s">
        <v>25</v>
      </c>
      <c r="Y35" s="11">
        <f t="shared" si="2"/>
        <v>0</v>
      </c>
      <c r="Z35" s="11" t="s">
        <v>26</v>
      </c>
      <c r="AA35" s="11">
        <f t="shared" si="3"/>
        <v>0</v>
      </c>
      <c r="AB35" s="11" t="s">
        <v>27</v>
      </c>
      <c r="AC35" s="11">
        <f t="shared" si="4"/>
        <v>0</v>
      </c>
      <c r="AD35" s="11" t="s">
        <v>28</v>
      </c>
      <c r="AE35" s="11">
        <f t="shared" si="5"/>
        <v>0</v>
      </c>
      <c r="AF35" s="11" t="s">
        <v>29</v>
      </c>
      <c r="AG35" s="11">
        <f t="shared" si="6"/>
        <v>0</v>
      </c>
      <c r="AH35" s="11" t="s">
        <v>30</v>
      </c>
      <c r="AI35" s="12">
        <f t="shared" si="7"/>
        <v>0</v>
      </c>
      <c r="AJ35" s="7">
        <f t="shared" si="8"/>
      </c>
      <c r="AK35" s="3" t="b">
        <f t="shared" si="9"/>
        <v>0</v>
      </c>
      <c r="AL35" s="3" t="str">
        <f t="shared" si="10"/>
        <v>nie</v>
      </c>
    </row>
    <row r="36" spans="1:38" ht="12.75">
      <c r="A36" s="56">
        <v>35</v>
      </c>
      <c r="B36" s="40">
        <f>IF(Wynikowy!B36&lt;&gt;"",Wynikowy!B36,"")</f>
      </c>
      <c r="C36" s="41">
        <f>IF(Wynikowy!C36&lt;&gt;"",Wynikowy!C36,"")</f>
      </c>
      <c r="D36" s="78">
        <f>IF(Wynikowy!D36&lt;&gt;"",Wynikowy!D36,"")</f>
      </c>
      <c r="E36" s="79">
        <f>IF(Wynikowy!E36&lt;&gt;"",Wynikowy!E36,"")</f>
      </c>
      <c r="F36" s="80">
        <f>IF(Wynikowy!F36&lt;&gt;"",Wynikowy!F36,"")</f>
      </c>
      <c r="G36" s="80">
        <f>IF(Wynikowy!G36&lt;&gt;"",Wynikowy!G36,"")</f>
      </c>
      <c r="H36" s="80">
        <f>IF(Wynikowy!H36&lt;&gt;"",Wynikowy!H36,"")</f>
      </c>
      <c r="I36" s="80">
        <f>IF(Wynikowy!I36&lt;&gt;"",Wynikowy!I36,"")</f>
      </c>
      <c r="J36" s="80">
        <f>IF(Wynikowy!J36&lt;&gt;"",Wynikowy!J36,"")</f>
      </c>
      <c r="K36" s="80">
        <f>IF(Wynikowy!K36&lt;&gt;"",Wynikowy!K36,"")</f>
      </c>
      <c r="L36" s="80">
        <f>IF(Wynikowy!L36&lt;&gt;"",Wynikowy!L36,"")</f>
      </c>
      <c r="M36" s="80">
        <f>IF(Wynikowy!M36&lt;&gt;"",Wynikowy!M36,"")</f>
      </c>
      <c r="N36" s="80">
        <f>IF(Wynikowy!N36&lt;&gt;"",Wynikowy!N36,"")</f>
      </c>
      <c r="O36" s="80">
        <f>IF(Wynikowy!O36&lt;&gt;"",Wynikowy!O36,"")</f>
      </c>
      <c r="P36" s="80">
        <f>IF(Wynikowy!P36&lt;&gt;"",Wynikowy!P36,"")</f>
      </c>
      <c r="Q36" s="80">
        <f>IF(Wynikowy!Q36&lt;&gt;"",Wynikowy!Q36,"")</f>
      </c>
      <c r="R36" s="80">
        <f>IF(Wynikowy!R36&lt;&gt;"",Wynikowy!R36,"")</f>
      </c>
      <c r="S36" s="80">
        <f>IF(Wynikowy!S36&lt;&gt;"",Wynikowy!S36,"")</f>
      </c>
      <c r="T36" s="81">
        <f>IF(Wynikowy!T36&lt;&gt;"",Wynikowy!T36,"")</f>
      </c>
      <c r="U36" s="64">
        <f t="shared" si="0"/>
      </c>
      <c r="V36" s="35" t="s">
        <v>24</v>
      </c>
      <c r="W36" s="8">
        <f t="shared" si="1"/>
        <v>0</v>
      </c>
      <c r="X36" s="11" t="s">
        <v>25</v>
      </c>
      <c r="Y36" s="11">
        <f t="shared" si="2"/>
        <v>0</v>
      </c>
      <c r="Z36" s="11" t="s">
        <v>26</v>
      </c>
      <c r="AA36" s="11">
        <f t="shared" si="3"/>
        <v>0</v>
      </c>
      <c r="AB36" s="11" t="s">
        <v>27</v>
      </c>
      <c r="AC36" s="11">
        <f t="shared" si="4"/>
        <v>0</v>
      </c>
      <c r="AD36" s="11" t="s">
        <v>28</v>
      </c>
      <c r="AE36" s="11">
        <f t="shared" si="5"/>
        <v>0</v>
      </c>
      <c r="AF36" s="11" t="s">
        <v>29</v>
      </c>
      <c r="AG36" s="11">
        <f t="shared" si="6"/>
        <v>0</v>
      </c>
      <c r="AH36" s="11" t="s">
        <v>30</v>
      </c>
      <c r="AI36" s="12">
        <f t="shared" si="7"/>
        <v>0</v>
      </c>
      <c r="AJ36" s="7">
        <f t="shared" si="8"/>
      </c>
      <c r="AK36" s="3" t="b">
        <f t="shared" si="9"/>
        <v>0</v>
      </c>
      <c r="AL36" s="3" t="str">
        <f t="shared" si="10"/>
        <v>nie</v>
      </c>
    </row>
    <row r="37" spans="1:38" ht="13.5" thickBot="1">
      <c r="A37" s="56">
        <v>36</v>
      </c>
      <c r="B37" s="68">
        <f>IF(Wynikowy!B37&lt;&gt;"",Wynikowy!B37,"")</f>
      </c>
      <c r="C37" s="69">
        <f>IF(Wynikowy!C37&lt;&gt;"",Wynikowy!C37,"")</f>
      </c>
      <c r="D37" s="86">
        <f>IF(Wynikowy!D37&lt;&gt;"",Wynikowy!D37,"")</f>
      </c>
      <c r="E37" s="87">
        <f>IF(Wynikowy!E37&lt;&gt;"",Wynikowy!E37,"")</f>
      </c>
      <c r="F37" s="88">
        <f>IF(Wynikowy!F37&lt;&gt;"",Wynikowy!F37,"")</f>
      </c>
      <c r="G37" s="88">
        <f>IF(Wynikowy!G37&lt;&gt;"",Wynikowy!G37,"")</f>
      </c>
      <c r="H37" s="88">
        <f>IF(Wynikowy!H37&lt;&gt;"",Wynikowy!H37,"")</f>
      </c>
      <c r="I37" s="88">
        <f>IF(Wynikowy!I37&lt;&gt;"",Wynikowy!I37,"")</f>
      </c>
      <c r="J37" s="88">
        <f>IF(Wynikowy!J37&lt;&gt;"",Wynikowy!J37,"")</f>
      </c>
      <c r="K37" s="88">
        <f>IF(Wynikowy!K37&lt;&gt;"",Wynikowy!K37,"")</f>
      </c>
      <c r="L37" s="88">
        <f>IF(Wynikowy!L37&lt;&gt;"",Wynikowy!L37,"")</f>
      </c>
      <c r="M37" s="88">
        <f>IF(Wynikowy!M37&lt;&gt;"",Wynikowy!M37,"")</f>
      </c>
      <c r="N37" s="88">
        <f>IF(Wynikowy!N37&lt;&gt;"",Wynikowy!N37,"")</f>
      </c>
      <c r="O37" s="88">
        <f>IF(Wynikowy!O37&lt;&gt;"",Wynikowy!O37,"")</f>
      </c>
      <c r="P37" s="88">
        <f>IF(Wynikowy!P37&lt;&gt;"",Wynikowy!P37,"")</f>
      </c>
      <c r="Q37" s="88">
        <f>IF(Wynikowy!Q37&lt;&gt;"",Wynikowy!Q37,"")</f>
      </c>
      <c r="R37" s="88">
        <f>IF(Wynikowy!R37&lt;&gt;"",Wynikowy!R37,"")</f>
      </c>
      <c r="S37" s="88">
        <f>IF(Wynikowy!S37&lt;&gt;"",Wynikowy!S37,"")</f>
      </c>
      <c r="T37" s="89">
        <f>IF(Wynikowy!T37&lt;&gt;"",Wynikowy!T37,"")</f>
      </c>
      <c r="U37" s="66">
        <f t="shared" si="0"/>
      </c>
      <c r="V37" s="22" t="s">
        <v>24</v>
      </c>
      <c r="W37" s="8">
        <f t="shared" si="1"/>
        <v>0</v>
      </c>
      <c r="X37" s="23" t="s">
        <v>25</v>
      </c>
      <c r="Y37" s="23">
        <f t="shared" si="2"/>
        <v>0</v>
      </c>
      <c r="Z37" s="23" t="s">
        <v>26</v>
      </c>
      <c r="AA37" s="23">
        <f t="shared" si="3"/>
        <v>0</v>
      </c>
      <c r="AB37" s="23" t="s">
        <v>27</v>
      </c>
      <c r="AC37" s="23">
        <f t="shared" si="4"/>
        <v>0</v>
      </c>
      <c r="AD37" s="23" t="s">
        <v>28</v>
      </c>
      <c r="AE37" s="23">
        <f t="shared" si="5"/>
        <v>0</v>
      </c>
      <c r="AF37" s="23" t="s">
        <v>29</v>
      </c>
      <c r="AG37" s="23">
        <f t="shared" si="6"/>
        <v>0</v>
      </c>
      <c r="AH37" s="23" t="s">
        <v>30</v>
      </c>
      <c r="AI37" s="24">
        <f t="shared" si="7"/>
        <v>0</v>
      </c>
      <c r="AJ37" s="7">
        <f t="shared" si="8"/>
      </c>
      <c r="AK37" s="3" t="b">
        <f t="shared" si="9"/>
        <v>0</v>
      </c>
      <c r="AL37" s="3" t="str">
        <f t="shared" si="10"/>
        <v>nie</v>
      </c>
    </row>
    <row r="38" spans="1:38" ht="13.5" thickTop="1">
      <c r="A38" s="3"/>
      <c r="B38" s="3"/>
      <c r="C38" s="58" t="s">
        <v>31</v>
      </c>
      <c r="D38" s="59"/>
      <c r="E38" s="60">
        <f>IF(E2="","",AVERAGE(E2:E37))</f>
      </c>
      <c r="F38" s="60">
        <f aca="true" t="shared" si="11" ref="F38:T38">IF(F2="","",AVERAGE(F2:F37))</f>
      </c>
      <c r="G38" s="60">
        <f t="shared" si="11"/>
      </c>
      <c r="H38" s="60">
        <f t="shared" si="11"/>
      </c>
      <c r="I38" s="60">
        <f t="shared" si="11"/>
      </c>
      <c r="J38" s="60">
        <f t="shared" si="11"/>
      </c>
      <c r="K38" s="60">
        <f t="shared" si="11"/>
      </c>
      <c r="L38" s="60">
        <f t="shared" si="11"/>
      </c>
      <c r="M38" s="60">
        <f t="shared" si="11"/>
      </c>
      <c r="N38" s="60">
        <f t="shared" si="11"/>
      </c>
      <c r="O38" s="60">
        <f t="shared" si="11"/>
      </c>
      <c r="P38" s="60">
        <f t="shared" si="11"/>
      </c>
      <c r="Q38" s="60">
        <f t="shared" si="11"/>
      </c>
      <c r="R38" s="60">
        <f t="shared" si="11"/>
      </c>
      <c r="S38" s="60">
        <f t="shared" si="11"/>
      </c>
      <c r="T38" s="60">
        <f t="shared" si="11"/>
      </c>
      <c r="U38" s="67" t="s">
        <v>67</v>
      </c>
      <c r="V38" s="25" t="s">
        <v>66</v>
      </c>
      <c r="W38" s="26">
        <f>SUM(W2:W37)</f>
        <v>0</v>
      </c>
      <c r="X38" s="27"/>
      <c r="Y38" s="28">
        <f>SUM(Y2:Y37)</f>
        <v>0</v>
      </c>
      <c r="Z38" s="3"/>
      <c r="AA38" s="28">
        <f>SUM(AA2:AA37)</f>
        <v>0</v>
      </c>
      <c r="AB38" s="3"/>
      <c r="AC38" s="28">
        <f>SUM(AC2:AC37)</f>
        <v>0</v>
      </c>
      <c r="AD38" s="3"/>
      <c r="AE38" s="28">
        <f>SUM(AE2:AE37)</f>
        <v>0</v>
      </c>
      <c r="AF38" s="3"/>
      <c r="AG38" s="28">
        <f>SUM(AG2:AG37)</f>
        <v>0</v>
      </c>
      <c r="AH38" s="3"/>
      <c r="AI38" s="28">
        <f>SUM(AI2:AI37)</f>
        <v>0</v>
      </c>
      <c r="AJ38" s="29"/>
      <c r="AK38" s="29"/>
      <c r="AL38" s="29"/>
    </row>
    <row r="39" spans="1:38" ht="12.75">
      <c r="A39" s="3"/>
      <c r="B39" s="3"/>
      <c r="C39" s="3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90" t="e">
        <f>(V41*6+V43*5+V45*4+V47*3+V49*2+V51)/(AB43-V53)</f>
        <v>#DIV/0!</v>
      </c>
      <c r="V39" s="27"/>
      <c r="W39" s="27"/>
      <c r="X39" s="27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2.75">
      <c r="A40" s="3"/>
      <c r="B40" s="3"/>
      <c r="C40" s="3"/>
      <c r="D40" s="27" t="s">
        <v>32</v>
      </c>
      <c r="E40" s="8" t="s">
        <v>33</v>
      </c>
      <c r="F40" s="8" t="s">
        <v>33</v>
      </c>
      <c r="G40" s="8" t="s">
        <v>33</v>
      </c>
      <c r="H40" s="8" t="s">
        <v>33</v>
      </c>
      <c r="I40" s="8" t="s">
        <v>33</v>
      </c>
      <c r="J40" s="8" t="s">
        <v>33</v>
      </c>
      <c r="K40" s="8" t="s">
        <v>33</v>
      </c>
      <c r="L40" s="8" t="s">
        <v>33</v>
      </c>
      <c r="M40" s="8" t="s">
        <v>33</v>
      </c>
      <c r="N40" s="8" t="s">
        <v>33</v>
      </c>
      <c r="O40" s="8" t="s">
        <v>33</v>
      </c>
      <c r="P40" s="8" t="s">
        <v>33</v>
      </c>
      <c r="Q40" s="8" t="s">
        <v>33</v>
      </c>
      <c r="R40" s="8" t="s">
        <v>33</v>
      </c>
      <c r="S40" s="8" t="s">
        <v>33</v>
      </c>
      <c r="T40" s="8" t="s">
        <v>33</v>
      </c>
      <c r="U40" s="27"/>
      <c r="V40" s="27" t="s">
        <v>34</v>
      </c>
      <c r="W40" s="27"/>
      <c r="X40" s="27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2.75">
      <c r="A41" s="3"/>
      <c r="B41" s="3"/>
      <c r="C41" s="3"/>
      <c r="D41" s="30">
        <f>COUNTIF(D2:D37,"wzorowe")</f>
        <v>0</v>
      </c>
      <c r="E41" s="31">
        <f>COUNTIF(E2:E37,"6")</f>
        <v>0</v>
      </c>
      <c r="F41" s="31">
        <f aca="true" t="shared" si="12" ref="F41:T41">COUNTIF(F2:F37,"6")</f>
        <v>0</v>
      </c>
      <c r="G41" s="31">
        <f t="shared" si="12"/>
        <v>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2"/>
        <v>0</v>
      </c>
      <c r="O41" s="31">
        <f t="shared" si="12"/>
        <v>0</v>
      </c>
      <c r="P41" s="31">
        <f t="shared" si="12"/>
        <v>0</v>
      </c>
      <c r="Q41" s="31">
        <f t="shared" si="12"/>
        <v>0</v>
      </c>
      <c r="R41" s="31">
        <f t="shared" si="12"/>
        <v>0</v>
      </c>
      <c r="S41" s="31">
        <f t="shared" si="12"/>
        <v>0</v>
      </c>
      <c r="T41" s="31">
        <f t="shared" si="12"/>
        <v>0</v>
      </c>
      <c r="U41" s="32" t="s">
        <v>35</v>
      </c>
      <c r="V41" s="33">
        <f>SUM(E41:T41)</f>
        <v>0</v>
      </c>
      <c r="W41" s="1" t="str">
        <f>IF($AB$43=0,"0",(V41*100)/$AB$43)</f>
        <v>0</v>
      </c>
      <c r="X41" s="92" t="s">
        <v>36</v>
      </c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12.75">
      <c r="A42" s="3"/>
      <c r="B42" s="3"/>
      <c r="C42" s="3"/>
      <c r="D42" s="27" t="s">
        <v>37</v>
      </c>
      <c r="E42" s="8" t="s">
        <v>38</v>
      </c>
      <c r="F42" s="8" t="s">
        <v>38</v>
      </c>
      <c r="G42" s="8" t="s">
        <v>38</v>
      </c>
      <c r="H42" s="8" t="s">
        <v>38</v>
      </c>
      <c r="I42" s="8" t="s">
        <v>38</v>
      </c>
      <c r="J42" s="8" t="s">
        <v>38</v>
      </c>
      <c r="K42" s="8" t="s">
        <v>38</v>
      </c>
      <c r="L42" s="8" t="s">
        <v>38</v>
      </c>
      <c r="M42" s="8" t="s">
        <v>38</v>
      </c>
      <c r="N42" s="8" t="s">
        <v>38</v>
      </c>
      <c r="O42" s="8" t="s">
        <v>38</v>
      </c>
      <c r="P42" s="8" t="s">
        <v>38</v>
      </c>
      <c r="Q42" s="8" t="s">
        <v>38</v>
      </c>
      <c r="R42" s="8" t="s">
        <v>38</v>
      </c>
      <c r="S42" s="8" t="s">
        <v>38</v>
      </c>
      <c r="T42" s="8" t="s">
        <v>38</v>
      </c>
      <c r="U42" s="27"/>
      <c r="V42" s="27"/>
      <c r="W42" s="27"/>
      <c r="X42" s="93"/>
      <c r="Y42" s="3"/>
      <c r="Z42" s="3"/>
      <c r="AA42" s="3"/>
      <c r="AB42" s="3">
        <f>W38+Y38+AA38+AC38+AE38+AG38+AI38</f>
        <v>0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12.75">
      <c r="A43" s="3"/>
      <c r="B43" s="3"/>
      <c r="C43" s="3"/>
      <c r="D43" s="30">
        <f>COUNTIF(D2:D37,"bardzo dobre")</f>
        <v>0</v>
      </c>
      <c r="E43" s="31">
        <f>COUNTIF(E2:E37,"5")</f>
        <v>0</v>
      </c>
      <c r="F43" s="31">
        <f>COUNTIF(F2:F37,"5")</f>
        <v>0</v>
      </c>
      <c r="G43" s="31">
        <f aca="true" t="shared" si="13" ref="F43:T43">COUNTIF(G2:G37,"5")</f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si="13"/>
        <v>0</v>
      </c>
      <c r="O43" s="31">
        <f t="shared" si="13"/>
        <v>0</v>
      </c>
      <c r="P43" s="31">
        <f t="shared" si="13"/>
        <v>0</v>
      </c>
      <c r="Q43" s="31">
        <f t="shared" si="13"/>
        <v>0</v>
      </c>
      <c r="R43" s="31">
        <f t="shared" si="13"/>
        <v>0</v>
      </c>
      <c r="S43" s="31">
        <f t="shared" si="13"/>
        <v>0</v>
      </c>
      <c r="T43" s="31">
        <f t="shared" si="13"/>
        <v>0</v>
      </c>
      <c r="U43" s="32" t="s">
        <v>38</v>
      </c>
      <c r="V43" s="33">
        <f>SUM(E43:T43)</f>
        <v>0</v>
      </c>
      <c r="W43" s="1" t="str">
        <f>IF($AB$43=0,"0",(V43*100)/$AB$43)</f>
        <v>0</v>
      </c>
      <c r="X43" s="92" t="s">
        <v>36</v>
      </c>
      <c r="Y43" s="29" t="s">
        <v>39</v>
      </c>
      <c r="Z43" s="29"/>
      <c r="AA43" s="29"/>
      <c r="AB43" s="29">
        <f>V41+V43+V45+V47+V49+V51+V53</f>
        <v>0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12.75">
      <c r="A44" s="3"/>
      <c r="B44" s="3"/>
      <c r="C44" s="3"/>
      <c r="D44" s="27" t="s">
        <v>40</v>
      </c>
      <c r="E44" s="8" t="s">
        <v>41</v>
      </c>
      <c r="F44" s="8" t="s">
        <v>41</v>
      </c>
      <c r="G44" s="8" t="s">
        <v>41</v>
      </c>
      <c r="H44" s="8" t="s">
        <v>41</v>
      </c>
      <c r="I44" s="8" t="s">
        <v>41</v>
      </c>
      <c r="J44" s="8" t="s">
        <v>41</v>
      </c>
      <c r="K44" s="8" t="s">
        <v>41</v>
      </c>
      <c r="L44" s="8" t="s">
        <v>41</v>
      </c>
      <c r="M44" s="8" t="s">
        <v>41</v>
      </c>
      <c r="N44" s="8" t="s">
        <v>41</v>
      </c>
      <c r="O44" s="8" t="s">
        <v>41</v>
      </c>
      <c r="P44" s="8" t="s">
        <v>41</v>
      </c>
      <c r="Q44" s="8" t="s">
        <v>41</v>
      </c>
      <c r="R44" s="8" t="s">
        <v>41</v>
      </c>
      <c r="S44" s="8" t="s">
        <v>41</v>
      </c>
      <c r="T44" s="8" t="s">
        <v>41</v>
      </c>
      <c r="U44" s="27"/>
      <c r="V44" s="27"/>
      <c r="W44" s="27"/>
      <c r="X44" s="9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12.75">
      <c r="A45" s="3"/>
      <c r="B45" s="3"/>
      <c r="C45" s="3"/>
      <c r="D45" s="30">
        <f>COUNTIF(D2:D37,"dobre")</f>
        <v>0</v>
      </c>
      <c r="E45" s="31">
        <f>COUNTIF(E2:E37,"4")</f>
        <v>0</v>
      </c>
      <c r="F45" s="31">
        <f aca="true" t="shared" si="14" ref="F45:T45">COUNTIF(F2:F37,"4")</f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t="shared" si="14"/>
        <v>0</v>
      </c>
      <c r="O45" s="31">
        <f t="shared" si="14"/>
        <v>0</v>
      </c>
      <c r="P45" s="31">
        <f t="shared" si="14"/>
        <v>0</v>
      </c>
      <c r="Q45" s="31">
        <f t="shared" si="14"/>
        <v>0</v>
      </c>
      <c r="R45" s="31">
        <f t="shared" si="14"/>
        <v>0</v>
      </c>
      <c r="S45" s="31">
        <f t="shared" si="14"/>
        <v>0</v>
      </c>
      <c r="T45" s="31">
        <f t="shared" si="14"/>
        <v>0</v>
      </c>
      <c r="U45" s="32" t="s">
        <v>42</v>
      </c>
      <c r="V45" s="33">
        <f>SUM(E45:T45)</f>
        <v>0</v>
      </c>
      <c r="W45" s="1" t="str">
        <f>IF($AB$43=0,"0",(V45*100)/$AB$43)</f>
        <v>0</v>
      </c>
      <c r="X45" s="92" t="s">
        <v>36</v>
      </c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2.75">
      <c r="A46" s="3"/>
      <c r="B46" s="3"/>
      <c r="C46" s="3"/>
      <c r="D46" s="27" t="s">
        <v>43</v>
      </c>
      <c r="E46" s="8" t="s">
        <v>44</v>
      </c>
      <c r="F46" s="8" t="s">
        <v>44</v>
      </c>
      <c r="G46" s="8" t="s">
        <v>44</v>
      </c>
      <c r="H46" s="8" t="s">
        <v>44</v>
      </c>
      <c r="I46" s="8" t="s">
        <v>44</v>
      </c>
      <c r="J46" s="8" t="s">
        <v>44</v>
      </c>
      <c r="K46" s="8" t="s">
        <v>44</v>
      </c>
      <c r="L46" s="8" t="s">
        <v>44</v>
      </c>
      <c r="M46" s="8" t="s">
        <v>44</v>
      </c>
      <c r="N46" s="8" t="s">
        <v>44</v>
      </c>
      <c r="O46" s="8" t="s">
        <v>44</v>
      </c>
      <c r="P46" s="8" t="s">
        <v>44</v>
      </c>
      <c r="Q46" s="8" t="s">
        <v>44</v>
      </c>
      <c r="R46" s="8" t="s">
        <v>44</v>
      </c>
      <c r="S46" s="8" t="s">
        <v>44</v>
      </c>
      <c r="T46" s="8" t="s">
        <v>44</v>
      </c>
      <c r="U46" s="27"/>
      <c r="V46" s="27"/>
      <c r="W46" s="27"/>
      <c r="X46" s="9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12.75">
      <c r="A47" s="3"/>
      <c r="B47" s="3"/>
      <c r="C47" s="3"/>
      <c r="D47" s="30">
        <f>COUNTIF(D2:D37,"poprawne")</f>
        <v>0</v>
      </c>
      <c r="E47" s="31">
        <f>COUNTIF(E2:E37,"3")</f>
        <v>0</v>
      </c>
      <c r="F47" s="31">
        <f aca="true" t="shared" si="15" ref="F47:T47">COUNTIF(F2:F37,"3")</f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 t="shared" si="15"/>
        <v>0</v>
      </c>
      <c r="O47" s="31">
        <f t="shared" si="15"/>
        <v>0</v>
      </c>
      <c r="P47" s="31">
        <f t="shared" si="15"/>
        <v>0</v>
      </c>
      <c r="Q47" s="31">
        <f t="shared" si="15"/>
        <v>0</v>
      </c>
      <c r="R47" s="31">
        <f t="shared" si="15"/>
        <v>0</v>
      </c>
      <c r="S47" s="31">
        <f t="shared" si="15"/>
        <v>0</v>
      </c>
      <c r="T47" s="31">
        <f t="shared" si="15"/>
        <v>0</v>
      </c>
      <c r="U47" s="32" t="s">
        <v>45</v>
      </c>
      <c r="V47" s="33">
        <f>SUM(E47:T47)</f>
        <v>0</v>
      </c>
      <c r="W47" s="1" t="str">
        <f>IF($AB$43=0,"0",(V47*100)/$AB$43)</f>
        <v>0</v>
      </c>
      <c r="X47" s="92" t="s">
        <v>36</v>
      </c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2.75">
      <c r="A48" s="3"/>
      <c r="B48" s="3"/>
      <c r="C48" s="3"/>
      <c r="D48" s="27" t="s">
        <v>46</v>
      </c>
      <c r="E48" s="8" t="s">
        <v>47</v>
      </c>
      <c r="F48" s="8" t="s">
        <v>47</v>
      </c>
      <c r="G48" s="8" t="s">
        <v>47</v>
      </c>
      <c r="H48" s="8" t="s">
        <v>47</v>
      </c>
      <c r="I48" s="8" t="s">
        <v>47</v>
      </c>
      <c r="J48" s="8" t="s">
        <v>47</v>
      </c>
      <c r="K48" s="8" t="s">
        <v>47</v>
      </c>
      <c r="L48" s="8" t="s">
        <v>47</v>
      </c>
      <c r="M48" s="8" t="s">
        <v>47</v>
      </c>
      <c r="N48" s="8" t="s">
        <v>47</v>
      </c>
      <c r="O48" s="8" t="s">
        <v>47</v>
      </c>
      <c r="P48" s="8" t="s">
        <v>47</v>
      </c>
      <c r="Q48" s="8" t="s">
        <v>47</v>
      </c>
      <c r="R48" s="8" t="s">
        <v>47</v>
      </c>
      <c r="S48" s="8" t="s">
        <v>47</v>
      </c>
      <c r="T48" s="8" t="s">
        <v>47</v>
      </c>
      <c r="U48" s="27"/>
      <c r="V48" s="27"/>
      <c r="W48" s="27"/>
      <c r="X48" s="9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12.75">
      <c r="A49" s="3"/>
      <c r="B49" s="3"/>
      <c r="C49" s="3"/>
      <c r="D49" s="30">
        <f>COUNTIF(D2:D37,"nieodpowiednie")</f>
        <v>0</v>
      </c>
      <c r="E49" s="31">
        <f>COUNTIF(E2:E37,"2")</f>
        <v>0</v>
      </c>
      <c r="F49" s="31">
        <f aca="true" t="shared" si="16" ref="F49:T49">COUNTIF(F2:F37,"2")</f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 t="shared" si="16"/>
        <v>0</v>
      </c>
      <c r="O49" s="31">
        <f t="shared" si="16"/>
        <v>0</v>
      </c>
      <c r="P49" s="31">
        <f t="shared" si="16"/>
        <v>0</v>
      </c>
      <c r="Q49" s="31">
        <f t="shared" si="16"/>
        <v>0</v>
      </c>
      <c r="R49" s="31">
        <f t="shared" si="16"/>
        <v>0</v>
      </c>
      <c r="S49" s="31">
        <f t="shared" si="16"/>
        <v>0</v>
      </c>
      <c r="T49" s="31">
        <f t="shared" si="16"/>
        <v>0</v>
      </c>
      <c r="U49" s="32" t="s">
        <v>48</v>
      </c>
      <c r="V49" s="33">
        <f>SUM(E49:T49)</f>
        <v>0</v>
      </c>
      <c r="W49" s="1" t="str">
        <f>IF($AB$43=0,"0",(V49*100)/$AB$43)</f>
        <v>0</v>
      </c>
      <c r="X49" s="92" t="s">
        <v>36</v>
      </c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2.75">
      <c r="A50" s="3"/>
      <c r="B50" s="3"/>
      <c r="C50" s="3"/>
      <c r="D50" s="27" t="s">
        <v>49</v>
      </c>
      <c r="E50" s="8" t="s">
        <v>50</v>
      </c>
      <c r="F50" s="8" t="s">
        <v>50</v>
      </c>
      <c r="G50" s="8" t="s">
        <v>50</v>
      </c>
      <c r="H50" s="8" t="s">
        <v>50</v>
      </c>
      <c r="I50" s="8" t="s">
        <v>50</v>
      </c>
      <c r="J50" s="8" t="s">
        <v>50</v>
      </c>
      <c r="K50" s="8" t="s">
        <v>50</v>
      </c>
      <c r="L50" s="8" t="s">
        <v>50</v>
      </c>
      <c r="M50" s="8" t="s">
        <v>50</v>
      </c>
      <c r="N50" s="8" t="s">
        <v>50</v>
      </c>
      <c r="O50" s="8" t="s">
        <v>50</v>
      </c>
      <c r="P50" s="8" t="s">
        <v>50</v>
      </c>
      <c r="Q50" s="8" t="s">
        <v>50</v>
      </c>
      <c r="R50" s="8" t="s">
        <v>50</v>
      </c>
      <c r="S50" s="8" t="s">
        <v>50</v>
      </c>
      <c r="T50" s="8" t="s">
        <v>50</v>
      </c>
      <c r="U50" s="27"/>
      <c r="V50" s="27"/>
      <c r="W50" s="27"/>
      <c r="X50" s="9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2.75">
      <c r="A51" s="3"/>
      <c r="B51" s="3"/>
      <c r="C51" s="3"/>
      <c r="D51" s="30">
        <f>COUNTIF(D2:D37,"naganne")</f>
        <v>0</v>
      </c>
      <c r="E51" s="31">
        <f>COUNTIF(E2:E37,"1")</f>
        <v>0</v>
      </c>
      <c r="F51" s="31">
        <f aca="true" t="shared" si="17" ref="F51:T51">COUNTIF(F2:F37,"1")</f>
        <v>0</v>
      </c>
      <c r="G51" s="31">
        <f t="shared" si="17"/>
        <v>0</v>
      </c>
      <c r="H51" s="31">
        <f t="shared" si="17"/>
        <v>0</v>
      </c>
      <c r="I51" s="31">
        <f t="shared" si="17"/>
        <v>0</v>
      </c>
      <c r="J51" s="31">
        <f t="shared" si="17"/>
        <v>0</v>
      </c>
      <c r="K51" s="31">
        <f t="shared" si="17"/>
        <v>0</v>
      </c>
      <c r="L51" s="31">
        <f t="shared" si="17"/>
        <v>0</v>
      </c>
      <c r="M51" s="31">
        <f t="shared" si="17"/>
        <v>0</v>
      </c>
      <c r="N51" s="31">
        <f t="shared" si="17"/>
        <v>0</v>
      </c>
      <c r="O51" s="31">
        <f t="shared" si="17"/>
        <v>0</v>
      </c>
      <c r="P51" s="31">
        <f t="shared" si="17"/>
        <v>0</v>
      </c>
      <c r="Q51" s="31">
        <f t="shared" si="17"/>
        <v>0</v>
      </c>
      <c r="R51" s="31">
        <f t="shared" si="17"/>
        <v>0</v>
      </c>
      <c r="S51" s="31">
        <f t="shared" si="17"/>
        <v>0</v>
      </c>
      <c r="T51" s="31">
        <f t="shared" si="17"/>
        <v>0</v>
      </c>
      <c r="U51" s="32" t="s">
        <v>51</v>
      </c>
      <c r="V51" s="33">
        <f>SUM(E51:T51)</f>
        <v>0</v>
      </c>
      <c r="W51" s="1" t="str">
        <f>IF($AB$43=0,"0",(V51*100)/$AB$43)</f>
        <v>0</v>
      </c>
      <c r="X51" s="92" t="s">
        <v>36</v>
      </c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2.75">
      <c r="A52" s="3"/>
      <c r="B52" s="3"/>
      <c r="C52" s="3"/>
      <c r="D52" s="27"/>
      <c r="E52" s="8" t="s">
        <v>52</v>
      </c>
      <c r="F52" s="8" t="s">
        <v>52</v>
      </c>
      <c r="G52" s="8" t="s">
        <v>52</v>
      </c>
      <c r="H52" s="8" t="s">
        <v>52</v>
      </c>
      <c r="I52" s="8" t="s">
        <v>52</v>
      </c>
      <c r="J52" s="8" t="s">
        <v>52</v>
      </c>
      <c r="K52" s="8" t="s">
        <v>52</v>
      </c>
      <c r="L52" s="8" t="s">
        <v>52</v>
      </c>
      <c r="M52" s="8" t="s">
        <v>52</v>
      </c>
      <c r="N52" s="8" t="s">
        <v>52</v>
      </c>
      <c r="O52" s="8" t="s">
        <v>52</v>
      </c>
      <c r="P52" s="8" t="s">
        <v>52</v>
      </c>
      <c r="Q52" s="8" t="s">
        <v>52</v>
      </c>
      <c r="R52" s="8" t="s">
        <v>52</v>
      </c>
      <c r="S52" s="8" t="s">
        <v>52</v>
      </c>
      <c r="T52" s="8" t="s">
        <v>52</v>
      </c>
      <c r="U52" s="27"/>
      <c r="V52" s="27"/>
      <c r="W52" s="27"/>
      <c r="X52" s="9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2.75">
      <c r="A53" s="3"/>
      <c r="B53" s="3"/>
      <c r="C53" s="3"/>
      <c r="D53" s="27"/>
      <c r="E53" s="31">
        <f>COUNTIF(E2:E37,"zw")</f>
        <v>0</v>
      </c>
      <c r="F53" s="31">
        <f aca="true" t="shared" si="18" ref="F53:T53">COUNTIF(F2:F37,"zw")</f>
        <v>0</v>
      </c>
      <c r="G53" s="31">
        <f t="shared" si="18"/>
        <v>0</v>
      </c>
      <c r="H53" s="31">
        <f t="shared" si="18"/>
        <v>0</v>
      </c>
      <c r="I53" s="31">
        <f t="shared" si="18"/>
        <v>0</v>
      </c>
      <c r="J53" s="31">
        <f t="shared" si="18"/>
        <v>0</v>
      </c>
      <c r="K53" s="31">
        <f t="shared" si="18"/>
        <v>0</v>
      </c>
      <c r="L53" s="31">
        <f t="shared" si="18"/>
        <v>0</v>
      </c>
      <c r="M53" s="31">
        <f t="shared" si="18"/>
        <v>0</v>
      </c>
      <c r="N53" s="31">
        <f t="shared" si="18"/>
        <v>0</v>
      </c>
      <c r="O53" s="31">
        <f t="shared" si="18"/>
        <v>0</v>
      </c>
      <c r="P53" s="31">
        <f t="shared" si="18"/>
        <v>0</v>
      </c>
      <c r="Q53" s="31">
        <f t="shared" si="18"/>
        <v>0</v>
      </c>
      <c r="R53" s="31">
        <f t="shared" si="18"/>
        <v>0</v>
      </c>
      <c r="S53" s="31">
        <f t="shared" si="18"/>
        <v>0</v>
      </c>
      <c r="T53" s="31">
        <f t="shared" si="18"/>
        <v>0</v>
      </c>
      <c r="U53" s="32" t="s">
        <v>53</v>
      </c>
      <c r="V53" s="33">
        <f>SUM(E53:T53)</f>
        <v>0</v>
      </c>
      <c r="W53" s="1" t="str">
        <f>IF($AB$43=0,"0",(V53*100)/$AB$43)</f>
        <v>0</v>
      </c>
      <c r="X53" s="92" t="s">
        <v>36</v>
      </c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ht="12.75">
      <c r="W56" s="91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</dc:creator>
  <cp:keywords/>
  <dc:description/>
  <cp:lastModifiedBy>MT</cp:lastModifiedBy>
  <dcterms:created xsi:type="dcterms:W3CDTF">2007-12-15T19:34:09Z</dcterms:created>
  <dcterms:modified xsi:type="dcterms:W3CDTF">2007-12-15T21:10:39Z</dcterms:modified>
  <cp:category/>
  <cp:version/>
  <cp:contentType/>
  <cp:contentStatus/>
</cp:coreProperties>
</file>