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<sst xmlns="http://schemas.openxmlformats.org/spreadsheetml/2006/main" count="65" uniqueCount="55">
  <si>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Lp</t>
  </si>
  <si>
    <t>Numer startowy</t>
  </si>
  <si>
    <t>Imię i Nazwisko</t>
  </si>
  <si>
    <t>Szkoła</t>
  </si>
  <si>
    <t>Stary Sącz</t>
  </si>
  <si>
    <t>Barcice</t>
  </si>
  <si>
    <t>Przysietnica</t>
  </si>
  <si>
    <t>LISTA STARTOWA TRÓJBÓJ LEKKOATLETYCZNY</t>
  </si>
  <si>
    <t>1 KATEGORIA WIEKOWA – KLASY I – II</t>
  </si>
  <si>
    <t>sekundy 60m</t>
  </si>
  <si>
    <t>pkt 60m</t>
  </si>
  <si>
    <t>Gostwica</t>
  </si>
  <si>
    <t>Popowice</t>
  </si>
  <si>
    <t>skok- odleglosc</t>
  </si>
  <si>
    <t>rzut - odl</t>
  </si>
  <si>
    <t>xxx 60m</t>
  </si>
  <si>
    <t>pkt koncowe 60m</t>
  </si>
  <si>
    <t>xxx skok</t>
  </si>
  <si>
    <t>skok - pkt koncowe</t>
  </si>
  <si>
    <t xml:space="preserve">skok - pkt </t>
  </si>
  <si>
    <t>xxx rzut</t>
  </si>
  <si>
    <t>WYNIK</t>
  </si>
  <si>
    <t>OLIMPIADA MŁODYCH LACHÓW</t>
  </si>
  <si>
    <t>GRUPA DZIEWCZĄT</t>
  </si>
  <si>
    <t>Drożdż Paulina</t>
  </si>
  <si>
    <t>Witkowska Milena</t>
  </si>
  <si>
    <t>Szewczyk Katarzyna</t>
  </si>
  <si>
    <t>Zielinska Karolina</t>
  </si>
  <si>
    <t>Ogorzały Patrycja</t>
  </si>
  <si>
    <t>Gawlak Patrycja</t>
  </si>
  <si>
    <t>Tokarczyk Patrycja</t>
  </si>
  <si>
    <t>Dudka Katarzyna</t>
  </si>
  <si>
    <t>Janik Gabriela</t>
  </si>
  <si>
    <t>Orłowska Gabriela</t>
  </si>
  <si>
    <t>Janczura Kinga</t>
  </si>
  <si>
    <t>Garwol Patrycja</t>
  </si>
  <si>
    <t>Ferenc Oliwia</t>
  </si>
  <si>
    <t>Sekuła Aleksandra</t>
  </si>
  <si>
    <t>Majerska Oliwia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</si>
  <si>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</si>
  <si>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</si>
  <si>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</si>
  <si>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</si>
  <si>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</si>
  <si>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</si>
  <si>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</si>
  <si>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</si>
  <si>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</si>
  <si>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</si>
  <si>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</si>
  <si>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</si>
  <si>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</si>
  <si>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</si>
  <si>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</si>
  <si>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rzut - pkt koncowe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</si>
</sst>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6"/>
  <sheetViews>
    <sheetView tabSelected="1" zoomScale="85" zoomScaleNormal="85" workbookViewId="0" topLeftCell="C1">
      <selection activeCell="N1" sqref="N1"/>
    </sheetView>
  </sheetViews>
  <sheetFormatPr defaultColWidth="9.140625" defaultRowHeight="12.75"/>
  <cols>
    <col min="3" max="3" width="11.7109375" style="0" customWidth="1"/>
    <col min="4" max="4" width="24.421875" style="0" customWidth="1"/>
    <col min="5" max="5" width="16.57421875" style="0" customWidth="1"/>
    <col min="6" max="6" width="10.8515625" style="0" customWidth="1"/>
    <col min="7" max="8" width="0.2890625" style="0" customWidth="1"/>
    <col min="9" max="9" width="10.140625" style="0" customWidth="1"/>
    <col min="10" max="10" width="10.7109375" style="0" customWidth="1"/>
    <col min="11" max="12" width="9.140625" style="0" hidden="1" customWidth="1"/>
    <col min="13" max="13" width="10.8515625" style="0" customWidth="1"/>
    <col min="14" max="14" width="9.00390625" style="0" customWidth="1"/>
    <col min="15" max="15" width="0.42578125" style="0" hidden="1" customWidth="1"/>
    <col min="16" max="16" width="11.00390625" style="0" customWidth="1"/>
  </cols>
  <sheetData>
    <row r="3" spans="4:5" ht="15.75">
      <c r="D3" s="1" t="s">
        <v>22</v>
      </c>
      <c r="E3" s="1"/>
    </row>
    <row r="4" spans="4:5" ht="15.75">
      <c r="D4" s="1"/>
      <c r="E4" s="1"/>
    </row>
    <row r="5" spans="4:5" ht="15.75">
      <c r="D5" s="1" t="s">
        <v>7</v>
      </c>
      <c r="E5" s="1"/>
    </row>
    <row r="6" ht="15.75">
      <c r="D6" s="1" t="s">
        <v>8</v>
      </c>
    </row>
    <row r="7" ht="16.5" thickBot="1">
      <c r="D7" s="2" t="s">
        <v>23</v>
      </c>
    </row>
    <row r="8" spans="2:17" ht="64.5" thickBot="1" thickTop="1">
      <c r="B8" s="3" t="s">
        <v>0</v>
      </c>
      <c r="C8" s="4" t="s">
        <v>1</v>
      </c>
      <c r="D8" s="4" t="s">
        <v>2</v>
      </c>
      <c r="E8" s="4" t="s">
        <v>3</v>
      </c>
      <c r="F8" s="4" t="s">
        <v>9</v>
      </c>
      <c r="G8" s="4" t="s">
        <v>15</v>
      </c>
      <c r="H8" s="5" t="s">
        <v>10</v>
      </c>
      <c r="I8" s="5" t="s">
        <v>16</v>
      </c>
      <c r="J8" s="5" t="s">
        <v>13</v>
      </c>
      <c r="K8" s="5" t="s">
        <v>17</v>
      </c>
      <c r="L8" s="5" t="s">
        <v>19</v>
      </c>
      <c r="M8" s="5" t="s">
        <v>18</v>
      </c>
      <c r="N8" s="5" t="s">
        <v>14</v>
      </c>
      <c r="O8" s="5" t="s">
        <v>20</v>
      </c>
      <c r="P8" s="5" t="s">
        <v>54</v>
      </c>
      <c r="Q8" s="6" t="s">
        <v>21</v>
      </c>
    </row>
    <row r="9" spans="2:17" ht="17.25" thickBot="1" thickTop="1">
      <c r="B9" s="11" t="s">
        <v>39</v>
      </c>
      <c r="C9" s="12">
        <v>41</v>
      </c>
      <c r="D9" s="12" t="s">
        <v>25</v>
      </c>
      <c r="E9" s="12" t="s">
        <v>11</v>
      </c>
      <c r="F9" s="12">
        <v>10.52</v>
      </c>
      <c r="G9" s="12">
        <f aca="true" t="shared" si="0" ref="G9:G28">20-F9</f>
        <v>9.48</v>
      </c>
      <c r="H9" s="13">
        <f aca="true" t="shared" si="1" ref="H9:H28">G9*10</f>
        <v>94.80000000000001</v>
      </c>
      <c r="I9" s="13">
        <f aca="true" t="shared" si="2" ref="I9:I28">IF(0&lt;H9,IF(100&gt;=H9,H9,0),0)</f>
        <v>94.80000000000001</v>
      </c>
      <c r="J9" s="13">
        <v>168</v>
      </c>
      <c r="K9" s="13">
        <f aca="true" t="shared" si="3" ref="K9:K28">(J9-50)/2</f>
        <v>59</v>
      </c>
      <c r="L9" s="13">
        <f aca="true" t="shared" si="4" ref="L9:L28">ROUND(K9,0)</f>
        <v>59</v>
      </c>
      <c r="M9" s="13">
        <f aca="true" t="shared" si="5" ref="M9:M28">IF(0&lt;L9,IF(100&gt;=L9,L9,0),0)</f>
        <v>59</v>
      </c>
      <c r="N9" s="13">
        <v>650</v>
      </c>
      <c r="O9" s="13">
        <f aca="true" t="shared" si="6" ref="O9:O28">(N9-100)/10</f>
        <v>55</v>
      </c>
      <c r="P9" s="13">
        <f aca="true" t="shared" si="7" ref="P9:P28">IF(0&lt;O9,IF(100&gt;=O9,O9,0),0)</f>
        <v>55</v>
      </c>
      <c r="Q9" s="14">
        <f aca="true" t="shared" si="8" ref="Q9:Q28">I9+M9+P9</f>
        <v>208.8</v>
      </c>
    </row>
    <row r="10" spans="2:17" ht="17.25" thickBot="1" thickTop="1">
      <c r="B10" s="11" t="s">
        <v>40</v>
      </c>
      <c r="C10" s="15">
        <v>45</v>
      </c>
      <c r="D10" s="15" t="s">
        <v>28</v>
      </c>
      <c r="E10" s="15" t="s">
        <v>6</v>
      </c>
      <c r="F10" s="15">
        <v>11.55</v>
      </c>
      <c r="G10" s="15">
        <f t="shared" si="0"/>
        <v>8.45</v>
      </c>
      <c r="H10" s="16">
        <f t="shared" si="1"/>
        <v>84.5</v>
      </c>
      <c r="I10" s="16">
        <f t="shared" si="2"/>
        <v>84.5</v>
      </c>
      <c r="J10" s="16">
        <v>150</v>
      </c>
      <c r="K10" s="16">
        <f t="shared" si="3"/>
        <v>50</v>
      </c>
      <c r="L10" s="16">
        <f t="shared" si="4"/>
        <v>50</v>
      </c>
      <c r="M10" s="16">
        <f t="shared" si="5"/>
        <v>50</v>
      </c>
      <c r="N10" s="16">
        <v>500</v>
      </c>
      <c r="O10" s="16">
        <f t="shared" si="6"/>
        <v>40</v>
      </c>
      <c r="P10" s="16">
        <f t="shared" si="7"/>
        <v>40</v>
      </c>
      <c r="Q10" s="17">
        <f t="shared" si="8"/>
        <v>174.5</v>
      </c>
    </row>
    <row r="11" spans="2:17" ht="17.25" thickBot="1" thickTop="1">
      <c r="B11" s="11" t="s">
        <v>41</v>
      </c>
      <c r="C11" s="15">
        <v>42</v>
      </c>
      <c r="D11" s="15" t="s">
        <v>26</v>
      </c>
      <c r="E11" s="15" t="s">
        <v>11</v>
      </c>
      <c r="F11" s="15">
        <v>12.15</v>
      </c>
      <c r="G11" s="15">
        <f t="shared" si="0"/>
        <v>7.85</v>
      </c>
      <c r="H11" s="16">
        <f t="shared" si="1"/>
        <v>78.5</v>
      </c>
      <c r="I11" s="16">
        <f t="shared" si="2"/>
        <v>78.5</v>
      </c>
      <c r="J11" s="16">
        <v>154</v>
      </c>
      <c r="K11" s="16">
        <f t="shared" si="3"/>
        <v>52</v>
      </c>
      <c r="L11" s="16">
        <f t="shared" si="4"/>
        <v>52</v>
      </c>
      <c r="M11" s="16">
        <f t="shared" si="5"/>
        <v>52</v>
      </c>
      <c r="N11" s="16">
        <v>430</v>
      </c>
      <c r="O11" s="16">
        <f t="shared" si="6"/>
        <v>33</v>
      </c>
      <c r="P11" s="16">
        <f t="shared" si="7"/>
        <v>33</v>
      </c>
      <c r="Q11" s="17">
        <f t="shared" si="8"/>
        <v>163.5</v>
      </c>
    </row>
    <row r="12" spans="2:17" ht="17.25" thickBot="1" thickTop="1">
      <c r="B12" s="11" t="s">
        <v>42</v>
      </c>
      <c r="C12" s="15">
        <v>48</v>
      </c>
      <c r="D12" s="15" t="s">
        <v>31</v>
      </c>
      <c r="E12" s="15" t="s">
        <v>5</v>
      </c>
      <c r="F12" s="15">
        <v>11.48</v>
      </c>
      <c r="G12" s="15">
        <f t="shared" si="0"/>
        <v>8.52</v>
      </c>
      <c r="H12" s="16">
        <f t="shared" si="1"/>
        <v>85.19999999999999</v>
      </c>
      <c r="I12" s="16">
        <f t="shared" si="2"/>
        <v>85.19999999999999</v>
      </c>
      <c r="J12" s="16">
        <v>158</v>
      </c>
      <c r="K12" s="16">
        <f t="shared" si="3"/>
        <v>54</v>
      </c>
      <c r="L12" s="16">
        <f t="shared" si="4"/>
        <v>54</v>
      </c>
      <c r="M12" s="16">
        <f t="shared" si="5"/>
        <v>54</v>
      </c>
      <c r="N12" s="16">
        <v>320</v>
      </c>
      <c r="O12" s="16">
        <f t="shared" si="6"/>
        <v>22</v>
      </c>
      <c r="P12" s="16">
        <f t="shared" si="7"/>
        <v>22</v>
      </c>
      <c r="Q12" s="17">
        <f t="shared" si="8"/>
        <v>161.2</v>
      </c>
    </row>
    <row r="13" spans="2:17" ht="17.25" thickBot="1" thickTop="1">
      <c r="B13" s="11" t="s">
        <v>43</v>
      </c>
      <c r="C13" s="15">
        <v>49</v>
      </c>
      <c r="D13" s="15" t="s">
        <v>32</v>
      </c>
      <c r="E13" s="15" t="s">
        <v>5</v>
      </c>
      <c r="F13" s="15">
        <v>11.8</v>
      </c>
      <c r="G13" s="15">
        <f t="shared" si="0"/>
        <v>8.2</v>
      </c>
      <c r="H13" s="16">
        <f t="shared" si="1"/>
        <v>82</v>
      </c>
      <c r="I13" s="16">
        <f t="shared" si="2"/>
        <v>82</v>
      </c>
      <c r="J13" s="16">
        <v>152</v>
      </c>
      <c r="K13" s="16">
        <f t="shared" si="3"/>
        <v>51</v>
      </c>
      <c r="L13" s="16">
        <f t="shared" si="4"/>
        <v>51</v>
      </c>
      <c r="M13" s="16">
        <f t="shared" si="5"/>
        <v>51</v>
      </c>
      <c r="N13" s="16">
        <v>380</v>
      </c>
      <c r="O13" s="16">
        <f t="shared" si="6"/>
        <v>28</v>
      </c>
      <c r="P13" s="16">
        <f t="shared" si="7"/>
        <v>28</v>
      </c>
      <c r="Q13" s="17">
        <f t="shared" si="8"/>
        <v>161</v>
      </c>
    </row>
    <row r="14" spans="2:17" ht="17.25" thickBot="1" thickTop="1">
      <c r="B14" s="11" t="s">
        <v>44</v>
      </c>
      <c r="C14" s="15">
        <v>52</v>
      </c>
      <c r="D14" s="15" t="s">
        <v>35</v>
      </c>
      <c r="E14" s="15" t="s">
        <v>4</v>
      </c>
      <c r="F14" s="15">
        <v>12.09</v>
      </c>
      <c r="G14" s="15">
        <f t="shared" si="0"/>
        <v>7.91</v>
      </c>
      <c r="H14" s="16">
        <f t="shared" si="1"/>
        <v>79.1</v>
      </c>
      <c r="I14" s="16">
        <f t="shared" si="2"/>
        <v>79.1</v>
      </c>
      <c r="J14" s="16">
        <v>166</v>
      </c>
      <c r="K14" s="16">
        <f t="shared" si="3"/>
        <v>58</v>
      </c>
      <c r="L14" s="16">
        <f t="shared" si="4"/>
        <v>58</v>
      </c>
      <c r="M14" s="16">
        <f t="shared" si="5"/>
        <v>58</v>
      </c>
      <c r="N14" s="16">
        <v>260</v>
      </c>
      <c r="O14" s="16">
        <f t="shared" si="6"/>
        <v>16</v>
      </c>
      <c r="P14" s="16">
        <f t="shared" si="7"/>
        <v>16</v>
      </c>
      <c r="Q14" s="17">
        <f t="shared" si="8"/>
        <v>153.1</v>
      </c>
    </row>
    <row r="15" spans="2:17" ht="17.25" thickBot="1" thickTop="1">
      <c r="B15" s="7" t="s">
        <v>45</v>
      </c>
      <c r="C15" s="8">
        <v>39</v>
      </c>
      <c r="D15" s="8" t="s">
        <v>24</v>
      </c>
      <c r="E15" s="8" t="s">
        <v>12</v>
      </c>
      <c r="F15" s="8">
        <v>11.98</v>
      </c>
      <c r="G15" s="8">
        <f t="shared" si="0"/>
        <v>8.02</v>
      </c>
      <c r="H15" s="9">
        <f t="shared" si="1"/>
        <v>80.19999999999999</v>
      </c>
      <c r="I15" s="9">
        <f t="shared" si="2"/>
        <v>80.19999999999999</v>
      </c>
      <c r="J15" s="9">
        <v>138</v>
      </c>
      <c r="K15" s="9">
        <f t="shared" si="3"/>
        <v>44</v>
      </c>
      <c r="L15" s="9">
        <f t="shared" si="4"/>
        <v>44</v>
      </c>
      <c r="M15" s="9">
        <f t="shared" si="5"/>
        <v>44</v>
      </c>
      <c r="N15" s="9">
        <v>380</v>
      </c>
      <c r="O15" s="9">
        <f t="shared" si="6"/>
        <v>28</v>
      </c>
      <c r="P15" s="9">
        <f t="shared" si="7"/>
        <v>28</v>
      </c>
      <c r="Q15" s="10">
        <f t="shared" si="8"/>
        <v>152.2</v>
      </c>
    </row>
    <row r="16" spans="2:17" ht="17.25" thickBot="1" thickTop="1">
      <c r="B16" s="7" t="s">
        <v>46</v>
      </c>
      <c r="C16" s="8">
        <v>43</v>
      </c>
      <c r="D16" s="8" t="s">
        <v>27</v>
      </c>
      <c r="E16" s="8" t="s">
        <v>11</v>
      </c>
      <c r="F16" s="8">
        <v>11.75</v>
      </c>
      <c r="G16" s="8">
        <f t="shared" si="0"/>
        <v>8.25</v>
      </c>
      <c r="H16" s="9">
        <f t="shared" si="1"/>
        <v>82.5</v>
      </c>
      <c r="I16" s="9">
        <f t="shared" si="2"/>
        <v>82.5</v>
      </c>
      <c r="J16" s="9">
        <v>138</v>
      </c>
      <c r="K16" s="9">
        <f t="shared" si="3"/>
        <v>44</v>
      </c>
      <c r="L16" s="9">
        <f t="shared" si="4"/>
        <v>44</v>
      </c>
      <c r="M16" s="9">
        <f t="shared" si="5"/>
        <v>44</v>
      </c>
      <c r="N16" s="9">
        <v>350</v>
      </c>
      <c r="O16" s="9">
        <f t="shared" si="6"/>
        <v>25</v>
      </c>
      <c r="P16" s="9">
        <f t="shared" si="7"/>
        <v>25</v>
      </c>
      <c r="Q16" s="10">
        <f t="shared" si="8"/>
        <v>151.5</v>
      </c>
    </row>
    <row r="17" spans="2:17" ht="17.25" thickBot="1" thickTop="1">
      <c r="B17" s="7" t="s">
        <v>47</v>
      </c>
      <c r="C17" s="8">
        <v>50</v>
      </c>
      <c r="D17" s="8" t="s">
        <v>33</v>
      </c>
      <c r="E17" s="8" t="s">
        <v>4</v>
      </c>
      <c r="F17" s="8">
        <v>12.69</v>
      </c>
      <c r="G17" s="8">
        <f t="shared" si="0"/>
        <v>7.3100000000000005</v>
      </c>
      <c r="H17" s="9">
        <f t="shared" si="1"/>
        <v>73.10000000000001</v>
      </c>
      <c r="I17" s="9">
        <f t="shared" si="2"/>
        <v>73.10000000000001</v>
      </c>
      <c r="J17" s="9">
        <v>128</v>
      </c>
      <c r="K17" s="9">
        <f t="shared" si="3"/>
        <v>39</v>
      </c>
      <c r="L17" s="9">
        <f t="shared" si="4"/>
        <v>39</v>
      </c>
      <c r="M17" s="9">
        <f t="shared" si="5"/>
        <v>39</v>
      </c>
      <c r="N17" s="9">
        <v>410</v>
      </c>
      <c r="O17" s="9">
        <f t="shared" si="6"/>
        <v>31</v>
      </c>
      <c r="P17" s="9">
        <f t="shared" si="7"/>
        <v>31</v>
      </c>
      <c r="Q17" s="10">
        <f t="shared" si="8"/>
        <v>143.10000000000002</v>
      </c>
    </row>
    <row r="18" spans="2:17" ht="17.25" thickBot="1" thickTop="1">
      <c r="B18" s="7" t="s">
        <v>48</v>
      </c>
      <c r="C18" s="8">
        <v>46</v>
      </c>
      <c r="D18" s="8" t="s">
        <v>29</v>
      </c>
      <c r="E18" s="8" t="s">
        <v>6</v>
      </c>
      <c r="F18" s="8">
        <v>12.32</v>
      </c>
      <c r="G18" s="8">
        <f t="shared" si="0"/>
        <v>7.68</v>
      </c>
      <c r="H18" s="9">
        <f t="shared" si="1"/>
        <v>76.8</v>
      </c>
      <c r="I18" s="9">
        <f t="shared" si="2"/>
        <v>76.8</v>
      </c>
      <c r="J18" s="9">
        <v>150</v>
      </c>
      <c r="K18" s="9">
        <f t="shared" si="3"/>
        <v>50</v>
      </c>
      <c r="L18" s="9">
        <f t="shared" si="4"/>
        <v>50</v>
      </c>
      <c r="M18" s="9">
        <f t="shared" si="5"/>
        <v>50</v>
      </c>
      <c r="N18" s="9">
        <v>130</v>
      </c>
      <c r="O18" s="9">
        <f t="shared" si="6"/>
        <v>3</v>
      </c>
      <c r="P18" s="9">
        <f t="shared" si="7"/>
        <v>3</v>
      </c>
      <c r="Q18" s="10">
        <f t="shared" si="8"/>
        <v>129.8</v>
      </c>
    </row>
    <row r="19" spans="2:17" ht="17.25" thickBot="1" thickTop="1">
      <c r="B19" s="7" t="s">
        <v>49</v>
      </c>
      <c r="C19" s="8">
        <v>51</v>
      </c>
      <c r="D19" s="8" t="s">
        <v>34</v>
      </c>
      <c r="E19" s="8" t="s">
        <v>4</v>
      </c>
      <c r="F19" s="8">
        <v>13.88</v>
      </c>
      <c r="G19" s="8">
        <f t="shared" si="0"/>
        <v>6.119999999999999</v>
      </c>
      <c r="H19" s="9">
        <f t="shared" si="1"/>
        <v>61.19999999999999</v>
      </c>
      <c r="I19" s="9">
        <f t="shared" si="2"/>
        <v>61.19999999999999</v>
      </c>
      <c r="J19" s="9">
        <v>138</v>
      </c>
      <c r="K19" s="9">
        <f t="shared" si="3"/>
        <v>44</v>
      </c>
      <c r="L19" s="9">
        <f t="shared" si="4"/>
        <v>44</v>
      </c>
      <c r="M19" s="9">
        <f t="shared" si="5"/>
        <v>44</v>
      </c>
      <c r="N19" s="9">
        <v>260</v>
      </c>
      <c r="O19" s="9">
        <f t="shared" si="6"/>
        <v>16</v>
      </c>
      <c r="P19" s="9">
        <f t="shared" si="7"/>
        <v>16</v>
      </c>
      <c r="Q19" s="10">
        <f t="shared" si="8"/>
        <v>121.19999999999999</v>
      </c>
    </row>
    <row r="20" spans="2:17" ht="17.25" thickBot="1" thickTop="1">
      <c r="B20" s="7" t="s">
        <v>50</v>
      </c>
      <c r="C20" s="8">
        <v>57</v>
      </c>
      <c r="D20" s="8" t="s">
        <v>38</v>
      </c>
      <c r="E20" s="8" t="s">
        <v>4</v>
      </c>
      <c r="F20" s="8">
        <v>12.46</v>
      </c>
      <c r="G20" s="8">
        <f t="shared" si="0"/>
        <v>7.539999999999999</v>
      </c>
      <c r="H20" s="9">
        <f t="shared" si="1"/>
        <v>75.39999999999999</v>
      </c>
      <c r="I20" s="9">
        <f t="shared" si="2"/>
        <v>75.39999999999999</v>
      </c>
      <c r="J20" s="9">
        <v>122</v>
      </c>
      <c r="K20" s="9">
        <f t="shared" si="3"/>
        <v>36</v>
      </c>
      <c r="L20" s="9">
        <f t="shared" si="4"/>
        <v>36</v>
      </c>
      <c r="M20" s="9">
        <f t="shared" si="5"/>
        <v>36</v>
      </c>
      <c r="N20" s="9">
        <v>150</v>
      </c>
      <c r="O20" s="9">
        <f t="shared" si="6"/>
        <v>5</v>
      </c>
      <c r="P20" s="9">
        <f t="shared" si="7"/>
        <v>5</v>
      </c>
      <c r="Q20" s="10">
        <f t="shared" si="8"/>
        <v>116.39999999999999</v>
      </c>
    </row>
    <row r="21" spans="2:17" ht="17.25" thickBot="1" thickTop="1">
      <c r="B21" s="7" t="s">
        <v>51</v>
      </c>
      <c r="C21" s="8">
        <v>47</v>
      </c>
      <c r="D21" s="8" t="s">
        <v>30</v>
      </c>
      <c r="E21" s="8" t="s">
        <v>5</v>
      </c>
      <c r="F21" s="8">
        <v>12.38</v>
      </c>
      <c r="G21" s="8">
        <f t="shared" si="0"/>
        <v>7.619999999999999</v>
      </c>
      <c r="H21" s="9">
        <f t="shared" si="1"/>
        <v>76.19999999999999</v>
      </c>
      <c r="I21" s="9">
        <f t="shared" si="2"/>
        <v>76.19999999999999</v>
      </c>
      <c r="J21" s="9">
        <v>118</v>
      </c>
      <c r="K21" s="9">
        <f t="shared" si="3"/>
        <v>34</v>
      </c>
      <c r="L21" s="9">
        <f t="shared" si="4"/>
        <v>34</v>
      </c>
      <c r="M21" s="9">
        <f t="shared" si="5"/>
        <v>34</v>
      </c>
      <c r="N21" s="9">
        <v>150</v>
      </c>
      <c r="O21" s="9">
        <f t="shared" si="6"/>
        <v>5</v>
      </c>
      <c r="P21" s="9">
        <f t="shared" si="7"/>
        <v>5</v>
      </c>
      <c r="Q21" s="10">
        <f t="shared" si="8"/>
        <v>115.19999999999999</v>
      </c>
    </row>
    <row r="22" spans="2:17" ht="17.25" thickBot="1" thickTop="1">
      <c r="B22" s="7" t="s">
        <v>52</v>
      </c>
      <c r="C22" s="8">
        <v>54</v>
      </c>
      <c r="D22" s="8" t="s">
        <v>36</v>
      </c>
      <c r="E22" s="8" t="s">
        <v>4</v>
      </c>
      <c r="F22" s="8">
        <v>14.15</v>
      </c>
      <c r="G22" s="8">
        <f t="shared" si="0"/>
        <v>5.85</v>
      </c>
      <c r="H22" s="9">
        <f t="shared" si="1"/>
        <v>58.5</v>
      </c>
      <c r="I22" s="9">
        <f t="shared" si="2"/>
        <v>58.5</v>
      </c>
      <c r="J22" s="9">
        <v>134</v>
      </c>
      <c r="K22" s="9">
        <f t="shared" si="3"/>
        <v>42</v>
      </c>
      <c r="L22" s="9">
        <f t="shared" si="4"/>
        <v>42</v>
      </c>
      <c r="M22" s="9">
        <f t="shared" si="5"/>
        <v>42</v>
      </c>
      <c r="N22" s="9">
        <v>190</v>
      </c>
      <c r="O22" s="9">
        <f t="shared" si="6"/>
        <v>9</v>
      </c>
      <c r="P22" s="9">
        <f t="shared" si="7"/>
        <v>9</v>
      </c>
      <c r="Q22" s="10">
        <f t="shared" si="8"/>
        <v>109.5</v>
      </c>
    </row>
    <row r="23" spans="2:17" ht="17.25" thickBot="1" thickTop="1">
      <c r="B23" s="18" t="s">
        <v>53</v>
      </c>
      <c r="C23" s="19">
        <v>58</v>
      </c>
      <c r="D23" s="19" t="s">
        <v>37</v>
      </c>
      <c r="E23" s="19" t="s">
        <v>4</v>
      </c>
      <c r="F23" s="19">
        <v>15.42</v>
      </c>
      <c r="G23" s="19">
        <f t="shared" si="0"/>
        <v>4.58</v>
      </c>
      <c r="H23" s="20">
        <f t="shared" si="1"/>
        <v>45.8</v>
      </c>
      <c r="I23" s="20">
        <f t="shared" si="2"/>
        <v>45.8</v>
      </c>
      <c r="J23" s="20">
        <v>108</v>
      </c>
      <c r="K23" s="20">
        <f t="shared" si="3"/>
        <v>29</v>
      </c>
      <c r="L23" s="20">
        <f t="shared" si="4"/>
        <v>29</v>
      </c>
      <c r="M23" s="20">
        <f t="shared" si="5"/>
        <v>29</v>
      </c>
      <c r="N23" s="20">
        <v>80</v>
      </c>
      <c r="O23" s="20">
        <f t="shared" si="6"/>
        <v>-2</v>
      </c>
      <c r="P23" s="20">
        <f t="shared" si="7"/>
        <v>0</v>
      </c>
      <c r="Q23" s="21">
        <f t="shared" si="8"/>
        <v>74.8</v>
      </c>
    </row>
    <row r="24" spans="2:17" ht="15.75">
      <c r="B24" s="22"/>
      <c r="C24" s="22"/>
      <c r="D24" s="22"/>
      <c r="E24" s="22"/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15.75">
      <c r="B25" s="24"/>
      <c r="C25" s="24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15.75"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ht="15.75"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ht="15.75"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ht="15.75"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ht="15.75"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5.75">
      <c r="B31" s="24"/>
      <c r="C31" s="24"/>
      <c r="D31" s="24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ht="15.75">
      <c r="B32" s="24"/>
      <c r="C32" s="24"/>
      <c r="D32" s="24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ht="15.75"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ht="15.75"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ht="15.75"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ht="15.75"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ht="15.75"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ht="15.75"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ht="15.75"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ht="15.75">
      <c r="B40" s="24"/>
      <c r="C40" s="24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ht="15.75">
      <c r="B41" s="24"/>
      <c r="C41" s="24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ht="15.75">
      <c r="B42" s="24"/>
      <c r="C42" s="24"/>
      <c r="D42" s="24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ht="15.75"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ht="15.75">
      <c r="B44" s="24"/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5.75">
      <c r="B45" s="24"/>
      <c r="C45" s="24"/>
      <c r="D45" s="24"/>
      <c r="E45" s="24"/>
      <c r="F45" s="24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ht="15.75">
      <c r="B46" s="24"/>
      <c r="C46" s="24"/>
      <c r="D46" s="24"/>
      <c r="E46" s="24"/>
      <c r="F46" s="24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ht="15.75"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ht="15.75"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ht="15.75">
      <c r="B49" s="24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ht="15.75">
      <c r="B50" s="24"/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ht="15.75">
      <c r="B51" s="24"/>
      <c r="C51" s="25"/>
      <c r="D51" s="25"/>
      <c r="E51" s="25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ht="15.75">
      <c r="B52" s="24"/>
      <c r="C52" s="25"/>
      <c r="D52" s="25"/>
      <c r="E52" s="25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ht="15.75">
      <c r="B53" s="24"/>
      <c r="C53" s="25"/>
      <c r="D53" s="25"/>
      <c r="E53" s="25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ht="15.75">
      <c r="B54" s="24"/>
      <c r="C54" s="25"/>
      <c r="D54" s="25"/>
      <c r="E54" s="25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ht="15.75">
      <c r="B55" s="24"/>
      <c r="C55" s="25"/>
      <c r="D55" s="25"/>
      <c r="E55" s="25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ht="15.75">
      <c r="B56" s="24"/>
      <c r="C56" s="25"/>
      <c r="D56" s="25"/>
      <c r="E56" s="25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ht="15.75">
      <c r="B57" s="24"/>
      <c r="C57" s="25"/>
      <c r="D57" s="25"/>
      <c r="E57" s="25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ht="15.75">
      <c r="B58" s="24"/>
      <c r="C58" s="25"/>
      <c r="D58" s="25"/>
      <c r="E58" s="25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ht="15.75">
      <c r="B59" s="24"/>
      <c r="C59" s="25"/>
      <c r="D59" s="25"/>
      <c r="E59" s="25"/>
      <c r="F59" s="24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ht="15.75">
      <c r="B60" s="24"/>
      <c r="C60" s="25"/>
      <c r="D60" s="25"/>
      <c r="E60" s="25"/>
      <c r="F60" s="24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ht="15.75">
      <c r="B61" s="24"/>
      <c r="C61" s="25"/>
      <c r="D61" s="25"/>
      <c r="E61" s="25"/>
      <c r="F61" s="24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ht="15.75">
      <c r="B62" s="24"/>
      <c r="C62" s="25"/>
      <c r="D62" s="25"/>
      <c r="E62" s="25"/>
      <c r="F62" s="24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ht="15.75">
      <c r="B63" s="24"/>
      <c r="C63" s="25"/>
      <c r="D63" s="25"/>
      <c r="E63" s="25"/>
      <c r="F63" s="24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ht="15.75">
      <c r="B64" s="24"/>
      <c r="C64" s="25"/>
      <c r="D64" s="25"/>
      <c r="E64" s="25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5.75">
      <c r="B65" s="24"/>
      <c r="C65" s="25"/>
      <c r="D65" s="25"/>
      <c r="E65" s="25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ht="15.75">
      <c r="B66" s="24"/>
      <c r="C66" s="25"/>
      <c r="D66" s="25"/>
      <c r="E66" s="25"/>
      <c r="F66" s="24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2012-05-28T13:56:16Z</dcterms:created>
  <dcterms:modified xsi:type="dcterms:W3CDTF">2012-06-03T17:51:10Z</dcterms:modified>
  <cp:category/>
  <cp:version/>
  <cp:contentType/>
  <cp:contentStatus/>
</cp:coreProperties>
</file>