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<sst xmlns="http://schemas.openxmlformats.org/spreadsheetml/2006/main" count="131" uniqueCount="101">
  <si>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>Lp</t>
  </si>
  <si>
    <t>Numer startowy</t>
  </si>
  <si>
    <t>Imię i Nazwisko</t>
  </si>
  <si>
    <t>Szkoła</t>
  </si>
  <si>
    <t>1.  </t>
  </si>
  <si>
    <t>Stary Sącz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</si>
  <si>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</si>
  <si>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</si>
  <si>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</si>
  <si>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</si>
  <si>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</si>
  <si>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</si>
  <si>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</si>
  <si>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</si>
  <si>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</si>
  <si>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</si>
  <si>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</si>
  <si>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Barcice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</si>
  <si>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</si>
  <si>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</si>
  <si>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</si>
  <si>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</si>
  <si>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</si>
  <si>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</si>
  <si>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</si>
  <si>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</si>
  <si>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</si>
  <si>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LISTA STARTOWA TRÓJBÓJ LEKKOATLETYCZNY</t>
  </si>
  <si>
    <t>sekundy 60m</t>
  </si>
  <si>
    <t>pkt 60m</t>
  </si>
  <si>
    <t>Gostwica</t>
  </si>
  <si>
    <t>Gołkowice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</si>
  <si>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</si>
  <si>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</si>
  <si>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</si>
  <si>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</si>
  <si>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</si>
  <si>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</si>
  <si>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</si>
  <si>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</si>
  <si>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</si>
  <si>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</si>
  <si>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</si>
  <si>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</si>
  <si>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</si>
  <si>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</si>
  <si>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</si>
  <si>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</si>
  <si>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skok- odleglosc</t>
  </si>
  <si>
    <t>rzut - odl</t>
  </si>
  <si>
    <t>xxx 60m</t>
  </si>
  <si>
    <t>pkt koncowe 60m</t>
  </si>
  <si>
    <t>xxx skok</t>
  </si>
  <si>
    <t>skok - pkt koncowe</t>
  </si>
  <si>
    <t xml:space="preserve">skok - pkt </t>
  </si>
  <si>
    <t>xxx rzut</t>
  </si>
  <si>
    <t>WYNIK</t>
  </si>
  <si>
    <t>OLIMPIADA MŁODYCH LACHÓW</t>
  </si>
  <si>
    <t>GRUPA DZIEWCZĄT</t>
  </si>
  <si>
    <t>2 KATEGORIA WIEKOWA – KLASY III – IV</t>
  </si>
  <si>
    <t>Warzecha Agata</t>
  </si>
  <si>
    <t>Sajdak Zuzanna</t>
  </si>
  <si>
    <t>Arendarczyk Klaudia</t>
  </si>
  <si>
    <t>Migacz Paulina</t>
  </si>
  <si>
    <t>Migacz Zuzanna</t>
  </si>
  <si>
    <t>Mróz Alicja</t>
  </si>
  <si>
    <t>Kulpa Sylwia</t>
  </si>
  <si>
    <t>Nakielska Izabela</t>
  </si>
  <si>
    <t>Gucwa Gabriela</t>
  </si>
  <si>
    <t>Stadła</t>
  </si>
  <si>
    <t>Carbone Samanta</t>
  </si>
  <si>
    <t>Jurczak Anna</t>
  </si>
  <si>
    <t>Popardowska Anna</t>
  </si>
  <si>
    <t>Wójcik Kinga</t>
  </si>
  <si>
    <t>Michalak Marta</t>
  </si>
  <si>
    <t>Wojtas Wiktoria</t>
  </si>
  <si>
    <t>Jop Magdalena</t>
  </si>
  <si>
    <t>Sopata Karolina</t>
  </si>
  <si>
    <t>Hopek Gabriela</t>
  </si>
  <si>
    <t>Górka Wiktoria</t>
  </si>
  <si>
    <t>Owsianka Klaudia</t>
  </si>
  <si>
    <t>Rejowska Katarzyna</t>
  </si>
  <si>
    <t>Rogowska Zuzanna</t>
  </si>
  <si>
    <t>Jopek Weronika</t>
  </si>
  <si>
    <t>Moszczenica</t>
  </si>
  <si>
    <t>Zielińska Maria</t>
  </si>
  <si>
    <t>Kowalczyk Ewelina</t>
  </si>
  <si>
    <t>Gruca Kinga</t>
  </si>
  <si>
    <t>Przysietnica</t>
  </si>
  <si>
    <t>Gawlak Natalia</t>
  </si>
  <si>
    <t>Nakielska Katarzyna</t>
  </si>
  <si>
    <t>Weselak Ewelina</t>
  </si>
  <si>
    <t>Czerpak Paulina</t>
  </si>
  <si>
    <t>Kościsz Urszula</t>
  </si>
  <si>
    <t>Barnach Aleksandra</t>
  </si>
  <si>
    <t>Ziębowicz Monika</t>
  </si>
  <si>
    <t>Borkowska Kamila</t>
  </si>
  <si>
    <t>Gawlik Martyna</t>
  </si>
  <si>
    <t>Stawiarska Joanna</t>
  </si>
  <si>
    <t>Ptaśnik Kinga</t>
  </si>
  <si>
    <t>rzut - pkt koncowe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</si>
</sst>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ck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6"/>
  <sheetViews>
    <sheetView tabSelected="1" zoomScale="70" zoomScaleNormal="70" workbookViewId="0" topLeftCell="B6">
      <selection activeCell="S8" sqref="S8"/>
    </sheetView>
  </sheetViews>
  <sheetFormatPr defaultColWidth="9.140625" defaultRowHeight="12.75"/>
  <cols>
    <col min="2" max="2" width="9.28125" style="0" customWidth="1"/>
    <col min="3" max="3" width="11.140625" style="0" customWidth="1"/>
    <col min="4" max="4" width="23.7109375" style="0" customWidth="1"/>
    <col min="5" max="5" width="18.00390625" style="0" customWidth="1"/>
    <col min="6" max="6" width="13.421875" style="0" customWidth="1"/>
    <col min="7" max="7" width="0.13671875" style="0" customWidth="1"/>
    <col min="8" max="8" width="9.8515625" style="0" hidden="1" customWidth="1"/>
    <col min="9" max="9" width="10.57421875" style="0" customWidth="1"/>
    <col min="10" max="10" width="13.421875" style="0" customWidth="1"/>
    <col min="11" max="11" width="0.42578125" style="0" customWidth="1"/>
    <col min="12" max="12" width="0.13671875" style="0" customWidth="1"/>
    <col min="13" max="13" width="11.8515625" style="0" customWidth="1"/>
    <col min="15" max="15" width="9.140625" style="0" hidden="1" customWidth="1"/>
    <col min="16" max="16" width="11.421875" style="0" customWidth="1"/>
  </cols>
  <sheetData>
    <row r="3" spans="4:5" ht="15.75">
      <c r="D3" s="1"/>
      <c r="E3" s="1" t="s">
        <v>57</v>
      </c>
    </row>
    <row r="4" spans="4:5" ht="15.75">
      <c r="D4" s="1"/>
      <c r="E4" s="1"/>
    </row>
    <row r="5" spans="4:5" ht="15.75">
      <c r="D5" s="1"/>
      <c r="E5" s="1" t="s">
        <v>27</v>
      </c>
    </row>
    <row r="6" spans="4:20" ht="15.75">
      <c r="D6" s="1"/>
      <c r="E6" s="1" t="s">
        <v>59</v>
      </c>
      <c r="S6" s="24"/>
      <c r="T6" s="24"/>
    </row>
    <row r="7" spans="4:5" ht="16.5" thickBot="1">
      <c r="D7" s="2"/>
      <c r="E7" s="2" t="s">
        <v>58</v>
      </c>
    </row>
    <row r="8" spans="2:19" ht="64.5" thickBot="1" thickTop="1">
      <c r="B8" s="15" t="s">
        <v>0</v>
      </c>
      <c r="C8" s="3" t="s">
        <v>1</v>
      </c>
      <c r="D8" s="3" t="s">
        <v>2</v>
      </c>
      <c r="E8" s="3" t="s">
        <v>3</v>
      </c>
      <c r="F8" s="3" t="s">
        <v>28</v>
      </c>
      <c r="G8" s="3" t="s">
        <v>50</v>
      </c>
      <c r="H8" s="4" t="s">
        <v>29</v>
      </c>
      <c r="I8" s="4" t="s">
        <v>51</v>
      </c>
      <c r="J8" s="4" t="s">
        <v>48</v>
      </c>
      <c r="K8" s="4" t="s">
        <v>52</v>
      </c>
      <c r="L8" s="4" t="s">
        <v>54</v>
      </c>
      <c r="M8" s="4" t="s">
        <v>53</v>
      </c>
      <c r="N8" s="4" t="s">
        <v>49</v>
      </c>
      <c r="O8" s="4" t="s">
        <v>55</v>
      </c>
      <c r="P8" s="4" t="s">
        <v>100</v>
      </c>
      <c r="Q8" s="13" t="s">
        <v>56</v>
      </c>
      <c r="R8" s="14"/>
      <c r="S8" s="12"/>
    </row>
    <row r="9" spans="2:17" ht="24" customHeight="1" thickTop="1">
      <c r="B9" s="16" t="s">
        <v>4</v>
      </c>
      <c r="C9" s="17">
        <v>73</v>
      </c>
      <c r="D9" s="17" t="s">
        <v>74</v>
      </c>
      <c r="E9" s="17" t="s">
        <v>5</v>
      </c>
      <c r="F9" s="17">
        <v>10.65</v>
      </c>
      <c r="G9" s="17">
        <f aca="true" t="shared" si="0" ref="G9:G55">20-F9</f>
        <v>9.35</v>
      </c>
      <c r="H9" s="18">
        <f aca="true" t="shared" si="1" ref="H9:H55">G9*10</f>
        <v>93.5</v>
      </c>
      <c r="I9" s="18">
        <f aca="true" t="shared" si="2" ref="I9:I55">IF(0&lt;H9,IF(100&gt;=H9,H9,0),0)</f>
        <v>93.5</v>
      </c>
      <c r="J9" s="18">
        <v>190</v>
      </c>
      <c r="K9" s="18">
        <f aca="true" t="shared" si="3" ref="K9:K55">(J9-50)/2</f>
        <v>70</v>
      </c>
      <c r="L9" s="18">
        <f aca="true" t="shared" si="4" ref="L9:L55">ROUND(K9,0)</f>
        <v>70</v>
      </c>
      <c r="M9" s="18">
        <f aca="true" t="shared" si="5" ref="M9:M55">IF(0&lt;L9,IF(100&gt;=L9,L9,0),0)</f>
        <v>70</v>
      </c>
      <c r="N9" s="18">
        <v>680</v>
      </c>
      <c r="O9" s="18">
        <f aca="true" t="shared" si="6" ref="O9:O55">(N9-100)/10</f>
        <v>58</v>
      </c>
      <c r="P9" s="18">
        <f aca="true" t="shared" si="7" ref="P9:P55">IF(0&lt;O9,IF(100&gt;=O9,O9,0),0)</f>
        <v>58</v>
      </c>
      <c r="Q9" s="19">
        <f aca="true" t="shared" si="8" ref="Q9:Q55">I9+M9+P9</f>
        <v>221.5</v>
      </c>
    </row>
    <row r="10" spans="2:17" ht="23.25" customHeight="1">
      <c r="B10" s="20" t="s">
        <v>6</v>
      </c>
      <c r="C10" s="21">
        <v>76</v>
      </c>
      <c r="D10" s="21" t="s">
        <v>77</v>
      </c>
      <c r="E10" s="21" t="s">
        <v>5</v>
      </c>
      <c r="F10" s="21">
        <v>10.79</v>
      </c>
      <c r="G10" s="21">
        <f t="shared" si="0"/>
        <v>9.21</v>
      </c>
      <c r="H10" s="22">
        <f t="shared" si="1"/>
        <v>92.10000000000001</v>
      </c>
      <c r="I10" s="22">
        <f t="shared" si="2"/>
        <v>92.10000000000001</v>
      </c>
      <c r="J10" s="22">
        <v>178</v>
      </c>
      <c r="K10" s="22">
        <f t="shared" si="3"/>
        <v>64</v>
      </c>
      <c r="L10" s="22">
        <f t="shared" si="4"/>
        <v>64</v>
      </c>
      <c r="M10" s="22">
        <f t="shared" si="5"/>
        <v>64</v>
      </c>
      <c r="N10" s="22">
        <v>720</v>
      </c>
      <c r="O10" s="22">
        <f t="shared" si="6"/>
        <v>62</v>
      </c>
      <c r="P10" s="22">
        <f t="shared" si="7"/>
        <v>62</v>
      </c>
      <c r="Q10" s="23">
        <f t="shared" si="8"/>
        <v>218.10000000000002</v>
      </c>
    </row>
    <row r="11" spans="2:17" ht="23.25" customHeight="1" thickBot="1">
      <c r="B11" s="20" t="s">
        <v>7</v>
      </c>
      <c r="C11" s="21">
        <v>65</v>
      </c>
      <c r="D11" s="21" t="s">
        <v>66</v>
      </c>
      <c r="E11" s="21" t="s">
        <v>17</v>
      </c>
      <c r="F11" s="21">
        <v>11.22</v>
      </c>
      <c r="G11" s="21">
        <f t="shared" si="0"/>
        <v>8.78</v>
      </c>
      <c r="H11" s="22">
        <f t="shared" si="1"/>
        <v>87.8</v>
      </c>
      <c r="I11" s="22">
        <f t="shared" si="2"/>
        <v>87.8</v>
      </c>
      <c r="J11" s="22">
        <v>154</v>
      </c>
      <c r="K11" s="22">
        <f t="shared" si="3"/>
        <v>52</v>
      </c>
      <c r="L11" s="22">
        <f t="shared" si="4"/>
        <v>52</v>
      </c>
      <c r="M11" s="22">
        <f t="shared" si="5"/>
        <v>52</v>
      </c>
      <c r="N11" s="22">
        <v>700</v>
      </c>
      <c r="O11" s="22">
        <f t="shared" si="6"/>
        <v>60</v>
      </c>
      <c r="P11" s="22">
        <f t="shared" si="7"/>
        <v>60</v>
      </c>
      <c r="Q11" s="23">
        <f t="shared" si="8"/>
        <v>199.8</v>
      </c>
    </row>
    <row r="12" spans="2:17" ht="23.25" customHeight="1" thickTop="1">
      <c r="B12" s="20" t="s">
        <v>8</v>
      </c>
      <c r="C12" s="17">
        <v>98</v>
      </c>
      <c r="D12" s="21" t="s">
        <v>94</v>
      </c>
      <c r="E12" s="21" t="s">
        <v>88</v>
      </c>
      <c r="F12" s="21">
        <v>10.43</v>
      </c>
      <c r="G12" s="21">
        <f t="shared" si="0"/>
        <v>9.57</v>
      </c>
      <c r="H12" s="22">
        <f t="shared" si="1"/>
        <v>95.7</v>
      </c>
      <c r="I12" s="22">
        <f t="shared" si="2"/>
        <v>95.7</v>
      </c>
      <c r="J12" s="22">
        <v>164</v>
      </c>
      <c r="K12" s="22">
        <f t="shared" si="3"/>
        <v>57</v>
      </c>
      <c r="L12" s="22">
        <f t="shared" si="4"/>
        <v>57</v>
      </c>
      <c r="M12" s="22">
        <f t="shared" si="5"/>
        <v>57</v>
      </c>
      <c r="N12" s="22">
        <v>560</v>
      </c>
      <c r="O12" s="22">
        <f t="shared" si="6"/>
        <v>46</v>
      </c>
      <c r="P12" s="22">
        <f t="shared" si="7"/>
        <v>46</v>
      </c>
      <c r="Q12" s="23">
        <f t="shared" si="8"/>
        <v>198.7</v>
      </c>
    </row>
    <row r="13" spans="2:17" ht="23.25" customHeight="1">
      <c r="B13" s="20" t="s">
        <v>9</v>
      </c>
      <c r="C13" s="21">
        <v>77</v>
      </c>
      <c r="D13" s="21" t="s">
        <v>78</v>
      </c>
      <c r="E13" s="21" t="s">
        <v>5</v>
      </c>
      <c r="F13" s="21">
        <v>10.75</v>
      </c>
      <c r="G13" s="21">
        <f t="shared" si="0"/>
        <v>9.25</v>
      </c>
      <c r="H13" s="22">
        <f t="shared" si="1"/>
        <v>92.5</v>
      </c>
      <c r="I13" s="22">
        <f t="shared" si="2"/>
        <v>92.5</v>
      </c>
      <c r="J13" s="22">
        <v>180</v>
      </c>
      <c r="K13" s="22">
        <f t="shared" si="3"/>
        <v>65</v>
      </c>
      <c r="L13" s="22">
        <f t="shared" si="4"/>
        <v>65</v>
      </c>
      <c r="M13" s="22">
        <f t="shared" si="5"/>
        <v>65</v>
      </c>
      <c r="N13" s="22">
        <v>510</v>
      </c>
      <c r="O13" s="22">
        <f t="shared" si="6"/>
        <v>41</v>
      </c>
      <c r="P13" s="22">
        <f t="shared" si="7"/>
        <v>41</v>
      </c>
      <c r="Q13" s="23">
        <f t="shared" si="8"/>
        <v>198.5</v>
      </c>
    </row>
    <row r="14" spans="2:17" ht="23.25" customHeight="1" thickBot="1">
      <c r="B14" s="20" t="s">
        <v>10</v>
      </c>
      <c r="C14" s="21">
        <v>59</v>
      </c>
      <c r="D14" s="21" t="s">
        <v>60</v>
      </c>
      <c r="E14" s="21" t="s">
        <v>31</v>
      </c>
      <c r="F14" s="21">
        <v>11.3</v>
      </c>
      <c r="G14" s="21">
        <f t="shared" si="0"/>
        <v>8.7</v>
      </c>
      <c r="H14" s="22">
        <f t="shared" si="1"/>
        <v>87</v>
      </c>
      <c r="I14" s="22">
        <f t="shared" si="2"/>
        <v>87</v>
      </c>
      <c r="J14" s="22">
        <v>204</v>
      </c>
      <c r="K14" s="22">
        <f t="shared" si="3"/>
        <v>77</v>
      </c>
      <c r="L14" s="22">
        <f t="shared" si="4"/>
        <v>77</v>
      </c>
      <c r="M14" s="22">
        <f t="shared" si="5"/>
        <v>77</v>
      </c>
      <c r="N14" s="22">
        <v>420</v>
      </c>
      <c r="O14" s="22">
        <f t="shared" si="6"/>
        <v>32</v>
      </c>
      <c r="P14" s="22">
        <f t="shared" si="7"/>
        <v>32</v>
      </c>
      <c r="Q14" s="23">
        <f t="shared" si="8"/>
        <v>196</v>
      </c>
    </row>
    <row r="15" spans="2:17" ht="23.25" customHeight="1" thickTop="1">
      <c r="B15" s="6" t="s">
        <v>11</v>
      </c>
      <c r="C15" s="5">
        <v>60</v>
      </c>
      <c r="D15" s="7" t="s">
        <v>61</v>
      </c>
      <c r="E15" s="7" t="s">
        <v>31</v>
      </c>
      <c r="F15" s="7">
        <v>11.63</v>
      </c>
      <c r="G15" s="7">
        <f t="shared" si="0"/>
        <v>8.37</v>
      </c>
      <c r="H15" s="8">
        <f t="shared" si="1"/>
        <v>83.69999999999999</v>
      </c>
      <c r="I15" s="8">
        <f t="shared" si="2"/>
        <v>83.69999999999999</v>
      </c>
      <c r="J15" s="8">
        <v>160</v>
      </c>
      <c r="K15" s="8">
        <f t="shared" si="3"/>
        <v>55</v>
      </c>
      <c r="L15" s="8">
        <f t="shared" si="4"/>
        <v>55</v>
      </c>
      <c r="M15" s="8">
        <f t="shared" si="5"/>
        <v>55</v>
      </c>
      <c r="N15" s="8">
        <v>650</v>
      </c>
      <c r="O15" s="8">
        <f t="shared" si="6"/>
        <v>55</v>
      </c>
      <c r="P15" s="8">
        <f t="shared" si="7"/>
        <v>55</v>
      </c>
      <c r="Q15" s="9">
        <f t="shared" si="8"/>
        <v>193.7</v>
      </c>
    </row>
    <row r="16" spans="2:17" ht="23.25" customHeight="1">
      <c r="B16" s="6" t="s">
        <v>12</v>
      </c>
      <c r="C16" s="7">
        <v>99</v>
      </c>
      <c r="D16" s="7" t="s">
        <v>91</v>
      </c>
      <c r="E16" s="7" t="s">
        <v>88</v>
      </c>
      <c r="F16" s="7">
        <v>10.43</v>
      </c>
      <c r="G16" s="7">
        <f t="shared" si="0"/>
        <v>9.57</v>
      </c>
      <c r="H16" s="8">
        <f t="shared" si="1"/>
        <v>95.7</v>
      </c>
      <c r="I16" s="8">
        <f t="shared" si="2"/>
        <v>95.7</v>
      </c>
      <c r="J16" s="8">
        <v>162</v>
      </c>
      <c r="K16" s="8">
        <f t="shared" si="3"/>
        <v>56</v>
      </c>
      <c r="L16" s="8">
        <f t="shared" si="4"/>
        <v>56</v>
      </c>
      <c r="M16" s="8">
        <f t="shared" si="5"/>
        <v>56</v>
      </c>
      <c r="N16" s="8">
        <v>490</v>
      </c>
      <c r="O16" s="8">
        <f t="shared" si="6"/>
        <v>39</v>
      </c>
      <c r="P16" s="8">
        <f t="shared" si="7"/>
        <v>39</v>
      </c>
      <c r="Q16" s="9">
        <f t="shared" si="8"/>
        <v>190.7</v>
      </c>
    </row>
    <row r="17" spans="2:17" ht="23.25" customHeight="1" thickBot="1">
      <c r="B17" s="6" t="s">
        <v>13</v>
      </c>
      <c r="C17" s="7">
        <v>69</v>
      </c>
      <c r="D17" s="7" t="s">
        <v>71</v>
      </c>
      <c r="E17" s="7" t="s">
        <v>69</v>
      </c>
      <c r="F17" s="7">
        <v>10.95</v>
      </c>
      <c r="G17" s="7">
        <f t="shared" si="0"/>
        <v>9.05</v>
      </c>
      <c r="H17" s="8">
        <f t="shared" si="1"/>
        <v>90.5</v>
      </c>
      <c r="I17" s="8">
        <f t="shared" si="2"/>
        <v>90.5</v>
      </c>
      <c r="J17" s="8">
        <v>162</v>
      </c>
      <c r="K17" s="8">
        <f t="shared" si="3"/>
        <v>56</v>
      </c>
      <c r="L17" s="8">
        <f t="shared" si="4"/>
        <v>56</v>
      </c>
      <c r="M17" s="8">
        <f t="shared" si="5"/>
        <v>56</v>
      </c>
      <c r="N17" s="8">
        <v>530</v>
      </c>
      <c r="O17" s="8">
        <f t="shared" si="6"/>
        <v>43</v>
      </c>
      <c r="P17" s="8">
        <f t="shared" si="7"/>
        <v>43</v>
      </c>
      <c r="Q17" s="9">
        <f t="shared" si="8"/>
        <v>189.5</v>
      </c>
    </row>
    <row r="18" spans="2:17" ht="23.25" customHeight="1" thickTop="1">
      <c r="B18" s="6" t="s">
        <v>14</v>
      </c>
      <c r="C18" s="5">
        <v>86</v>
      </c>
      <c r="D18" s="7" t="s">
        <v>83</v>
      </c>
      <c r="E18" s="7" t="s">
        <v>84</v>
      </c>
      <c r="F18" s="7">
        <v>11.11</v>
      </c>
      <c r="G18" s="7">
        <f t="shared" si="0"/>
        <v>8.89</v>
      </c>
      <c r="H18" s="8">
        <f t="shared" si="1"/>
        <v>88.9</v>
      </c>
      <c r="I18" s="8">
        <f t="shared" si="2"/>
        <v>88.9</v>
      </c>
      <c r="J18" s="8">
        <v>174</v>
      </c>
      <c r="K18" s="8">
        <f t="shared" si="3"/>
        <v>62</v>
      </c>
      <c r="L18" s="8">
        <f t="shared" si="4"/>
        <v>62</v>
      </c>
      <c r="M18" s="8">
        <f t="shared" si="5"/>
        <v>62</v>
      </c>
      <c r="N18" s="8">
        <v>480</v>
      </c>
      <c r="O18" s="8">
        <f t="shared" si="6"/>
        <v>38</v>
      </c>
      <c r="P18" s="8">
        <f t="shared" si="7"/>
        <v>38</v>
      </c>
      <c r="Q18" s="9">
        <f t="shared" si="8"/>
        <v>188.9</v>
      </c>
    </row>
    <row r="19" spans="2:17" ht="23.25" customHeight="1">
      <c r="B19" s="6" t="s">
        <v>15</v>
      </c>
      <c r="C19" s="7">
        <v>151</v>
      </c>
      <c r="D19" s="7" t="s">
        <v>98</v>
      </c>
      <c r="E19" s="7" t="s">
        <v>88</v>
      </c>
      <c r="F19" s="7">
        <v>11.33</v>
      </c>
      <c r="G19" s="7">
        <f t="shared" si="0"/>
        <v>8.67</v>
      </c>
      <c r="H19" s="8">
        <f t="shared" si="1"/>
        <v>86.7</v>
      </c>
      <c r="I19" s="8">
        <f t="shared" si="2"/>
        <v>86.7</v>
      </c>
      <c r="J19" s="8">
        <v>144</v>
      </c>
      <c r="K19" s="8">
        <f t="shared" si="3"/>
        <v>47</v>
      </c>
      <c r="L19" s="8">
        <f t="shared" si="4"/>
        <v>47</v>
      </c>
      <c r="M19" s="8">
        <f t="shared" si="5"/>
        <v>47</v>
      </c>
      <c r="N19" s="8">
        <v>610</v>
      </c>
      <c r="O19" s="8">
        <f t="shared" si="6"/>
        <v>51</v>
      </c>
      <c r="P19" s="8">
        <f t="shared" si="7"/>
        <v>51</v>
      </c>
      <c r="Q19" s="9">
        <f t="shared" si="8"/>
        <v>184.7</v>
      </c>
    </row>
    <row r="20" spans="2:17" ht="23.25" customHeight="1" thickBot="1">
      <c r="B20" s="6" t="s">
        <v>16</v>
      </c>
      <c r="C20" s="7">
        <v>63</v>
      </c>
      <c r="D20" s="7" t="s">
        <v>64</v>
      </c>
      <c r="E20" s="7" t="s">
        <v>30</v>
      </c>
      <c r="F20" s="7">
        <v>11.58</v>
      </c>
      <c r="G20" s="7">
        <f t="shared" si="0"/>
        <v>8.42</v>
      </c>
      <c r="H20" s="8">
        <f t="shared" si="1"/>
        <v>84.2</v>
      </c>
      <c r="I20" s="8">
        <f t="shared" si="2"/>
        <v>84.2</v>
      </c>
      <c r="J20" s="8">
        <v>166</v>
      </c>
      <c r="K20" s="8">
        <f t="shared" si="3"/>
        <v>58</v>
      </c>
      <c r="L20" s="8">
        <f t="shared" si="4"/>
        <v>58</v>
      </c>
      <c r="M20" s="8">
        <f t="shared" si="5"/>
        <v>58</v>
      </c>
      <c r="N20" s="8">
        <v>520</v>
      </c>
      <c r="O20" s="8">
        <f t="shared" si="6"/>
        <v>42</v>
      </c>
      <c r="P20" s="8">
        <f t="shared" si="7"/>
        <v>42</v>
      </c>
      <c r="Q20" s="9">
        <f t="shared" si="8"/>
        <v>184.2</v>
      </c>
    </row>
    <row r="21" spans="2:17" ht="23.25" customHeight="1" thickTop="1">
      <c r="B21" s="6" t="s">
        <v>18</v>
      </c>
      <c r="C21" s="5">
        <v>71</v>
      </c>
      <c r="D21" s="7" t="s">
        <v>95</v>
      </c>
      <c r="E21" s="7" t="s">
        <v>5</v>
      </c>
      <c r="F21" s="7">
        <v>11.71</v>
      </c>
      <c r="G21" s="7">
        <f t="shared" si="0"/>
        <v>8.29</v>
      </c>
      <c r="H21" s="8">
        <f t="shared" si="1"/>
        <v>82.89999999999999</v>
      </c>
      <c r="I21" s="8">
        <f t="shared" si="2"/>
        <v>82.89999999999999</v>
      </c>
      <c r="J21" s="8">
        <v>150</v>
      </c>
      <c r="K21" s="8">
        <f t="shared" si="3"/>
        <v>50</v>
      </c>
      <c r="L21" s="8">
        <f t="shared" si="4"/>
        <v>50</v>
      </c>
      <c r="M21" s="8">
        <f t="shared" si="5"/>
        <v>50</v>
      </c>
      <c r="N21" s="8">
        <v>600</v>
      </c>
      <c r="O21" s="8">
        <f t="shared" si="6"/>
        <v>50</v>
      </c>
      <c r="P21" s="8">
        <f t="shared" si="7"/>
        <v>50</v>
      </c>
      <c r="Q21" s="9">
        <f t="shared" si="8"/>
        <v>182.89999999999998</v>
      </c>
    </row>
    <row r="22" spans="2:17" ht="23.25" customHeight="1">
      <c r="B22" s="6" t="s">
        <v>19</v>
      </c>
      <c r="C22" s="7">
        <v>78</v>
      </c>
      <c r="D22" s="7" t="s">
        <v>96</v>
      </c>
      <c r="E22" s="7" t="s">
        <v>5</v>
      </c>
      <c r="F22" s="7">
        <v>11.15</v>
      </c>
      <c r="G22" s="7">
        <f t="shared" si="0"/>
        <v>8.85</v>
      </c>
      <c r="H22" s="8">
        <f t="shared" si="1"/>
        <v>88.5</v>
      </c>
      <c r="I22" s="8">
        <f t="shared" si="2"/>
        <v>88.5</v>
      </c>
      <c r="J22" s="8">
        <v>168</v>
      </c>
      <c r="K22" s="8">
        <f t="shared" si="3"/>
        <v>59</v>
      </c>
      <c r="L22" s="8">
        <f t="shared" si="4"/>
        <v>59</v>
      </c>
      <c r="M22" s="8">
        <f t="shared" si="5"/>
        <v>59</v>
      </c>
      <c r="N22" s="8">
        <v>450</v>
      </c>
      <c r="O22" s="8">
        <f t="shared" si="6"/>
        <v>35</v>
      </c>
      <c r="P22" s="8">
        <f t="shared" si="7"/>
        <v>35</v>
      </c>
      <c r="Q22" s="9">
        <f t="shared" si="8"/>
        <v>182.5</v>
      </c>
    </row>
    <row r="23" spans="2:17" ht="23.25" customHeight="1" thickBot="1">
      <c r="B23" s="6" t="s">
        <v>20</v>
      </c>
      <c r="C23" s="7">
        <v>74</v>
      </c>
      <c r="D23" s="7" t="s">
        <v>75</v>
      </c>
      <c r="E23" s="7" t="s">
        <v>5</v>
      </c>
      <c r="F23" s="7">
        <v>11.79</v>
      </c>
      <c r="G23" s="7">
        <f t="shared" si="0"/>
        <v>8.21</v>
      </c>
      <c r="H23" s="8">
        <f t="shared" si="1"/>
        <v>82.10000000000001</v>
      </c>
      <c r="I23" s="8">
        <f t="shared" si="2"/>
        <v>82.10000000000001</v>
      </c>
      <c r="J23" s="8">
        <v>172</v>
      </c>
      <c r="K23" s="8">
        <f t="shared" si="3"/>
        <v>61</v>
      </c>
      <c r="L23" s="8">
        <f t="shared" si="4"/>
        <v>61</v>
      </c>
      <c r="M23" s="8">
        <f t="shared" si="5"/>
        <v>61</v>
      </c>
      <c r="N23" s="8">
        <v>490</v>
      </c>
      <c r="O23" s="8">
        <f t="shared" si="6"/>
        <v>39</v>
      </c>
      <c r="P23" s="8">
        <f t="shared" si="7"/>
        <v>39</v>
      </c>
      <c r="Q23" s="9">
        <f t="shared" si="8"/>
        <v>182.10000000000002</v>
      </c>
    </row>
    <row r="24" spans="2:17" ht="23.25" customHeight="1" thickTop="1">
      <c r="B24" s="6" t="s">
        <v>21</v>
      </c>
      <c r="C24" s="5">
        <v>61</v>
      </c>
      <c r="D24" s="7" t="s">
        <v>62</v>
      </c>
      <c r="E24" s="7" t="s">
        <v>31</v>
      </c>
      <c r="F24" s="7">
        <v>11.63</v>
      </c>
      <c r="G24" s="7">
        <f t="shared" si="0"/>
        <v>8.37</v>
      </c>
      <c r="H24" s="8">
        <f t="shared" si="1"/>
        <v>83.69999999999999</v>
      </c>
      <c r="I24" s="8">
        <f t="shared" si="2"/>
        <v>83.69999999999999</v>
      </c>
      <c r="J24" s="8">
        <v>174</v>
      </c>
      <c r="K24" s="8">
        <f t="shared" si="3"/>
        <v>62</v>
      </c>
      <c r="L24" s="8">
        <f t="shared" si="4"/>
        <v>62</v>
      </c>
      <c r="M24" s="8">
        <f t="shared" si="5"/>
        <v>62</v>
      </c>
      <c r="N24" s="8">
        <v>460</v>
      </c>
      <c r="O24" s="8">
        <f t="shared" si="6"/>
        <v>36</v>
      </c>
      <c r="P24" s="8">
        <f t="shared" si="7"/>
        <v>36</v>
      </c>
      <c r="Q24" s="9">
        <f t="shared" si="8"/>
        <v>181.7</v>
      </c>
    </row>
    <row r="25" spans="2:17" ht="23.25" customHeight="1">
      <c r="B25" s="6" t="s">
        <v>22</v>
      </c>
      <c r="C25" s="7">
        <v>95</v>
      </c>
      <c r="D25" s="7" t="s">
        <v>90</v>
      </c>
      <c r="E25" s="7" t="s">
        <v>88</v>
      </c>
      <c r="F25" s="7">
        <v>11.74</v>
      </c>
      <c r="G25" s="7">
        <f t="shared" si="0"/>
        <v>8.26</v>
      </c>
      <c r="H25" s="8">
        <f t="shared" si="1"/>
        <v>82.6</v>
      </c>
      <c r="I25" s="8">
        <f t="shared" si="2"/>
        <v>82.6</v>
      </c>
      <c r="J25" s="8">
        <v>178</v>
      </c>
      <c r="K25" s="8">
        <f t="shared" si="3"/>
        <v>64</v>
      </c>
      <c r="L25" s="8">
        <f t="shared" si="4"/>
        <v>64</v>
      </c>
      <c r="M25" s="8">
        <f t="shared" si="5"/>
        <v>64</v>
      </c>
      <c r="N25" s="8">
        <v>430</v>
      </c>
      <c r="O25" s="8">
        <f t="shared" si="6"/>
        <v>33</v>
      </c>
      <c r="P25" s="8">
        <f t="shared" si="7"/>
        <v>33</v>
      </c>
      <c r="Q25" s="9">
        <f t="shared" si="8"/>
        <v>179.6</v>
      </c>
    </row>
    <row r="26" spans="2:17" ht="23.25" customHeight="1" thickBot="1">
      <c r="B26" s="6" t="s">
        <v>23</v>
      </c>
      <c r="C26" s="7">
        <v>66</v>
      </c>
      <c r="D26" s="7" t="s">
        <v>67</v>
      </c>
      <c r="E26" s="7" t="s">
        <v>17</v>
      </c>
      <c r="F26" s="7">
        <v>11.22</v>
      </c>
      <c r="G26" s="7">
        <f t="shared" si="0"/>
        <v>8.78</v>
      </c>
      <c r="H26" s="8">
        <f t="shared" si="1"/>
        <v>87.8</v>
      </c>
      <c r="I26" s="8">
        <f t="shared" si="2"/>
        <v>87.8</v>
      </c>
      <c r="J26" s="8">
        <v>140</v>
      </c>
      <c r="K26" s="8">
        <f t="shared" si="3"/>
        <v>45</v>
      </c>
      <c r="L26" s="8">
        <f t="shared" si="4"/>
        <v>45</v>
      </c>
      <c r="M26" s="8">
        <f t="shared" si="5"/>
        <v>45</v>
      </c>
      <c r="N26" s="8">
        <v>560</v>
      </c>
      <c r="O26" s="8">
        <f t="shared" si="6"/>
        <v>46</v>
      </c>
      <c r="P26" s="8">
        <f t="shared" si="7"/>
        <v>46</v>
      </c>
      <c r="Q26" s="9">
        <f t="shared" si="8"/>
        <v>178.8</v>
      </c>
    </row>
    <row r="27" spans="2:17" ht="23.25" customHeight="1" thickTop="1">
      <c r="B27" s="6" t="s">
        <v>24</v>
      </c>
      <c r="C27" s="5">
        <v>88</v>
      </c>
      <c r="D27" s="7" t="s">
        <v>85</v>
      </c>
      <c r="E27" s="7" t="s">
        <v>84</v>
      </c>
      <c r="F27" s="7">
        <v>10.96</v>
      </c>
      <c r="G27" s="7">
        <f t="shared" si="0"/>
        <v>9.04</v>
      </c>
      <c r="H27" s="8">
        <f t="shared" si="1"/>
        <v>90.39999999999999</v>
      </c>
      <c r="I27" s="8">
        <f t="shared" si="2"/>
        <v>90.39999999999999</v>
      </c>
      <c r="J27" s="8">
        <v>166</v>
      </c>
      <c r="K27" s="8">
        <f t="shared" si="3"/>
        <v>58</v>
      </c>
      <c r="L27" s="8">
        <f t="shared" si="4"/>
        <v>58</v>
      </c>
      <c r="M27" s="8">
        <f t="shared" si="5"/>
        <v>58</v>
      </c>
      <c r="N27" s="8">
        <v>370</v>
      </c>
      <c r="O27" s="8">
        <f t="shared" si="6"/>
        <v>27</v>
      </c>
      <c r="P27" s="8">
        <f t="shared" si="7"/>
        <v>27</v>
      </c>
      <c r="Q27" s="9">
        <f t="shared" si="8"/>
        <v>175.39999999999998</v>
      </c>
    </row>
    <row r="28" spans="2:17" ht="23.25" customHeight="1">
      <c r="B28" s="6" t="s">
        <v>25</v>
      </c>
      <c r="C28" s="7">
        <v>62</v>
      </c>
      <c r="D28" s="7" t="s">
        <v>63</v>
      </c>
      <c r="E28" s="7" t="s">
        <v>30</v>
      </c>
      <c r="F28" s="7">
        <v>12.07</v>
      </c>
      <c r="G28" s="7">
        <f t="shared" si="0"/>
        <v>7.93</v>
      </c>
      <c r="H28" s="8">
        <f t="shared" si="1"/>
        <v>79.3</v>
      </c>
      <c r="I28" s="8">
        <f t="shared" si="2"/>
        <v>79.3</v>
      </c>
      <c r="J28" s="8">
        <v>150</v>
      </c>
      <c r="K28" s="8">
        <f t="shared" si="3"/>
        <v>50</v>
      </c>
      <c r="L28" s="8">
        <f t="shared" si="4"/>
        <v>50</v>
      </c>
      <c r="M28" s="8">
        <f t="shared" si="5"/>
        <v>50</v>
      </c>
      <c r="N28" s="8">
        <v>560</v>
      </c>
      <c r="O28" s="8">
        <f t="shared" si="6"/>
        <v>46</v>
      </c>
      <c r="P28" s="8">
        <f t="shared" si="7"/>
        <v>46</v>
      </c>
      <c r="Q28" s="9">
        <f t="shared" si="8"/>
        <v>175.3</v>
      </c>
    </row>
    <row r="29" spans="2:17" ht="23.25" customHeight="1" thickBot="1">
      <c r="B29" s="6" t="s">
        <v>26</v>
      </c>
      <c r="C29" s="7">
        <v>68</v>
      </c>
      <c r="D29" s="7" t="s">
        <v>70</v>
      </c>
      <c r="E29" s="7" t="s">
        <v>69</v>
      </c>
      <c r="F29" s="7">
        <v>10.95</v>
      </c>
      <c r="G29" s="7">
        <f t="shared" si="0"/>
        <v>9.05</v>
      </c>
      <c r="H29" s="8">
        <f t="shared" si="1"/>
        <v>90.5</v>
      </c>
      <c r="I29" s="8">
        <f t="shared" si="2"/>
        <v>90.5</v>
      </c>
      <c r="J29" s="8">
        <v>154</v>
      </c>
      <c r="K29" s="8">
        <f t="shared" si="3"/>
        <v>52</v>
      </c>
      <c r="L29" s="8">
        <f t="shared" si="4"/>
        <v>52</v>
      </c>
      <c r="M29" s="8">
        <f t="shared" si="5"/>
        <v>52</v>
      </c>
      <c r="N29" s="8">
        <v>420</v>
      </c>
      <c r="O29" s="8">
        <f t="shared" si="6"/>
        <v>32</v>
      </c>
      <c r="P29" s="8">
        <f t="shared" si="7"/>
        <v>32</v>
      </c>
      <c r="Q29" s="9">
        <f t="shared" si="8"/>
        <v>174.5</v>
      </c>
    </row>
    <row r="30" spans="2:17" ht="23.25" customHeight="1" thickTop="1">
      <c r="B30" s="6" t="s">
        <v>32</v>
      </c>
      <c r="C30" s="5">
        <v>94</v>
      </c>
      <c r="D30" s="7" t="s">
        <v>89</v>
      </c>
      <c r="E30" s="7" t="s">
        <v>88</v>
      </c>
      <c r="F30" s="7">
        <v>10.92</v>
      </c>
      <c r="G30" s="7">
        <f t="shared" si="0"/>
        <v>9.08</v>
      </c>
      <c r="H30" s="8">
        <f t="shared" si="1"/>
        <v>90.8</v>
      </c>
      <c r="I30" s="8">
        <f t="shared" si="2"/>
        <v>90.8</v>
      </c>
      <c r="J30" s="8">
        <v>172</v>
      </c>
      <c r="K30" s="8">
        <f t="shared" si="3"/>
        <v>61</v>
      </c>
      <c r="L30" s="8">
        <f t="shared" si="4"/>
        <v>61</v>
      </c>
      <c r="M30" s="8">
        <f t="shared" si="5"/>
        <v>61</v>
      </c>
      <c r="N30" s="8">
        <v>300</v>
      </c>
      <c r="O30" s="8">
        <f t="shared" si="6"/>
        <v>20</v>
      </c>
      <c r="P30" s="8">
        <f t="shared" si="7"/>
        <v>20</v>
      </c>
      <c r="Q30" s="9">
        <f t="shared" si="8"/>
        <v>171.8</v>
      </c>
    </row>
    <row r="31" spans="2:17" ht="23.25" customHeight="1">
      <c r="B31" s="6" t="s">
        <v>33</v>
      </c>
      <c r="C31" s="7">
        <v>92</v>
      </c>
      <c r="D31" s="7" t="s">
        <v>87</v>
      </c>
      <c r="E31" s="7" t="s">
        <v>84</v>
      </c>
      <c r="F31" s="7">
        <v>12.39</v>
      </c>
      <c r="G31" s="7">
        <f t="shared" si="0"/>
        <v>7.609999999999999</v>
      </c>
      <c r="H31" s="8">
        <f t="shared" si="1"/>
        <v>76.1</v>
      </c>
      <c r="I31" s="8">
        <f t="shared" si="2"/>
        <v>76.1</v>
      </c>
      <c r="J31" s="8">
        <v>158</v>
      </c>
      <c r="K31" s="8">
        <f t="shared" si="3"/>
        <v>54</v>
      </c>
      <c r="L31" s="8">
        <f t="shared" si="4"/>
        <v>54</v>
      </c>
      <c r="M31" s="8">
        <f t="shared" si="5"/>
        <v>54</v>
      </c>
      <c r="N31" s="8">
        <v>500</v>
      </c>
      <c r="O31" s="8">
        <f t="shared" si="6"/>
        <v>40</v>
      </c>
      <c r="P31" s="8">
        <f t="shared" si="7"/>
        <v>40</v>
      </c>
      <c r="Q31" s="9">
        <f t="shared" si="8"/>
        <v>170.1</v>
      </c>
    </row>
    <row r="32" spans="2:17" ht="23.25" customHeight="1" thickBot="1">
      <c r="B32" s="6" t="s">
        <v>34</v>
      </c>
      <c r="C32" s="7">
        <v>79</v>
      </c>
      <c r="D32" s="7" t="s">
        <v>79</v>
      </c>
      <c r="E32" s="7" t="s">
        <v>5</v>
      </c>
      <c r="F32" s="7">
        <v>11.51</v>
      </c>
      <c r="G32" s="7">
        <f t="shared" si="0"/>
        <v>8.49</v>
      </c>
      <c r="H32" s="8">
        <f t="shared" si="1"/>
        <v>84.9</v>
      </c>
      <c r="I32" s="8">
        <f t="shared" si="2"/>
        <v>84.9</v>
      </c>
      <c r="J32" s="8">
        <v>162</v>
      </c>
      <c r="K32" s="8">
        <f t="shared" si="3"/>
        <v>56</v>
      </c>
      <c r="L32" s="8">
        <f t="shared" si="4"/>
        <v>56</v>
      </c>
      <c r="M32" s="8">
        <f t="shared" si="5"/>
        <v>56</v>
      </c>
      <c r="N32" s="8">
        <v>380</v>
      </c>
      <c r="O32" s="8">
        <f t="shared" si="6"/>
        <v>28</v>
      </c>
      <c r="P32" s="8">
        <f t="shared" si="7"/>
        <v>28</v>
      </c>
      <c r="Q32" s="9">
        <f t="shared" si="8"/>
        <v>168.9</v>
      </c>
    </row>
    <row r="33" spans="2:17" ht="23.25" customHeight="1" thickTop="1">
      <c r="B33" s="6" t="s">
        <v>35</v>
      </c>
      <c r="C33" s="5">
        <v>67</v>
      </c>
      <c r="D33" s="7" t="s">
        <v>68</v>
      </c>
      <c r="E33" s="7" t="s">
        <v>69</v>
      </c>
      <c r="F33" s="7">
        <v>11.92</v>
      </c>
      <c r="G33" s="7">
        <f t="shared" si="0"/>
        <v>8.08</v>
      </c>
      <c r="H33" s="8">
        <f t="shared" si="1"/>
        <v>80.8</v>
      </c>
      <c r="I33" s="8">
        <f t="shared" si="2"/>
        <v>80.8</v>
      </c>
      <c r="J33" s="8">
        <v>170</v>
      </c>
      <c r="K33" s="8">
        <f t="shared" si="3"/>
        <v>60</v>
      </c>
      <c r="L33" s="8">
        <f t="shared" si="4"/>
        <v>60</v>
      </c>
      <c r="M33" s="8">
        <f t="shared" si="5"/>
        <v>60</v>
      </c>
      <c r="N33" s="8">
        <v>370</v>
      </c>
      <c r="O33" s="8">
        <f t="shared" si="6"/>
        <v>27</v>
      </c>
      <c r="P33" s="8">
        <f t="shared" si="7"/>
        <v>27</v>
      </c>
      <c r="Q33" s="9">
        <f t="shared" si="8"/>
        <v>167.8</v>
      </c>
    </row>
    <row r="34" spans="2:17" ht="21.75" customHeight="1">
      <c r="B34" s="6" t="s">
        <v>36</v>
      </c>
      <c r="C34" s="7">
        <v>70</v>
      </c>
      <c r="D34" s="7" t="s">
        <v>72</v>
      </c>
      <c r="E34" s="7" t="s">
        <v>69</v>
      </c>
      <c r="F34" s="7">
        <v>11.94</v>
      </c>
      <c r="G34" s="7">
        <f t="shared" si="0"/>
        <v>8.06</v>
      </c>
      <c r="H34" s="8">
        <f t="shared" si="1"/>
        <v>80.60000000000001</v>
      </c>
      <c r="I34" s="8">
        <f t="shared" si="2"/>
        <v>80.60000000000001</v>
      </c>
      <c r="J34" s="8">
        <v>162</v>
      </c>
      <c r="K34" s="8">
        <f t="shared" si="3"/>
        <v>56</v>
      </c>
      <c r="L34" s="8">
        <f t="shared" si="4"/>
        <v>56</v>
      </c>
      <c r="M34" s="8">
        <f t="shared" si="5"/>
        <v>56</v>
      </c>
      <c r="N34" s="8">
        <v>300</v>
      </c>
      <c r="O34" s="8">
        <f t="shared" si="6"/>
        <v>20</v>
      </c>
      <c r="P34" s="8">
        <f t="shared" si="7"/>
        <v>20</v>
      </c>
      <c r="Q34" s="9">
        <f t="shared" si="8"/>
        <v>156.60000000000002</v>
      </c>
    </row>
    <row r="35" spans="2:17" ht="21.75" customHeight="1" thickBot="1">
      <c r="B35" s="6" t="s">
        <v>37</v>
      </c>
      <c r="C35" s="7">
        <v>83</v>
      </c>
      <c r="D35" s="7" t="s">
        <v>82</v>
      </c>
      <c r="E35" s="7" t="s">
        <v>5</v>
      </c>
      <c r="F35" s="7">
        <v>12.43</v>
      </c>
      <c r="G35" s="7">
        <f t="shared" si="0"/>
        <v>7.57</v>
      </c>
      <c r="H35" s="8">
        <f t="shared" si="1"/>
        <v>75.7</v>
      </c>
      <c r="I35" s="8">
        <f t="shared" si="2"/>
        <v>75.7</v>
      </c>
      <c r="J35" s="8">
        <v>158</v>
      </c>
      <c r="K35" s="8">
        <f t="shared" si="3"/>
        <v>54</v>
      </c>
      <c r="L35" s="8">
        <f t="shared" si="4"/>
        <v>54</v>
      </c>
      <c r="M35" s="8">
        <f t="shared" si="5"/>
        <v>54</v>
      </c>
      <c r="N35" s="8">
        <v>350</v>
      </c>
      <c r="O35" s="8">
        <f t="shared" si="6"/>
        <v>25</v>
      </c>
      <c r="P35" s="8">
        <f t="shared" si="7"/>
        <v>25</v>
      </c>
      <c r="Q35" s="9">
        <f t="shared" si="8"/>
        <v>154.7</v>
      </c>
    </row>
    <row r="36" spans="2:17" ht="23.25" customHeight="1" thickTop="1">
      <c r="B36" s="6" t="s">
        <v>38</v>
      </c>
      <c r="C36" s="5">
        <v>80</v>
      </c>
      <c r="D36" s="7" t="s">
        <v>97</v>
      </c>
      <c r="E36" s="7" t="s">
        <v>5</v>
      </c>
      <c r="F36" s="7">
        <v>13.51</v>
      </c>
      <c r="G36" s="7">
        <f t="shared" si="0"/>
        <v>6.49</v>
      </c>
      <c r="H36" s="8">
        <f t="shared" si="1"/>
        <v>64.9</v>
      </c>
      <c r="I36" s="8">
        <f t="shared" si="2"/>
        <v>64.9</v>
      </c>
      <c r="J36" s="8">
        <v>156</v>
      </c>
      <c r="K36" s="8">
        <f t="shared" si="3"/>
        <v>53</v>
      </c>
      <c r="L36" s="8">
        <f t="shared" si="4"/>
        <v>53</v>
      </c>
      <c r="M36" s="8">
        <f t="shared" si="5"/>
        <v>53</v>
      </c>
      <c r="N36" s="8">
        <v>460</v>
      </c>
      <c r="O36" s="8">
        <f t="shared" si="6"/>
        <v>36</v>
      </c>
      <c r="P36" s="8">
        <f t="shared" si="7"/>
        <v>36</v>
      </c>
      <c r="Q36" s="9">
        <f t="shared" si="8"/>
        <v>153.9</v>
      </c>
    </row>
    <row r="37" spans="2:17" ht="21.75" customHeight="1">
      <c r="B37" s="6" t="s">
        <v>39</v>
      </c>
      <c r="C37" s="7">
        <v>81</v>
      </c>
      <c r="D37" s="7" t="s">
        <v>80</v>
      </c>
      <c r="E37" s="7" t="s">
        <v>5</v>
      </c>
      <c r="F37" s="7">
        <v>12.08</v>
      </c>
      <c r="G37" s="7">
        <f t="shared" si="0"/>
        <v>7.92</v>
      </c>
      <c r="H37" s="8">
        <f t="shared" si="1"/>
        <v>79.2</v>
      </c>
      <c r="I37" s="8">
        <f t="shared" si="2"/>
        <v>79.2</v>
      </c>
      <c r="J37" s="8">
        <v>142</v>
      </c>
      <c r="K37" s="8">
        <f t="shared" si="3"/>
        <v>46</v>
      </c>
      <c r="L37" s="8">
        <f t="shared" si="4"/>
        <v>46</v>
      </c>
      <c r="M37" s="8">
        <f t="shared" si="5"/>
        <v>46</v>
      </c>
      <c r="N37" s="8">
        <v>350</v>
      </c>
      <c r="O37" s="8">
        <f t="shared" si="6"/>
        <v>25</v>
      </c>
      <c r="P37" s="8">
        <f t="shared" si="7"/>
        <v>25</v>
      </c>
      <c r="Q37" s="9">
        <f t="shared" si="8"/>
        <v>150.2</v>
      </c>
    </row>
    <row r="38" spans="2:17" ht="23.25" customHeight="1" thickBot="1">
      <c r="B38" s="6" t="s">
        <v>40</v>
      </c>
      <c r="C38" s="7">
        <v>72</v>
      </c>
      <c r="D38" s="7" t="s">
        <v>73</v>
      </c>
      <c r="E38" s="7" t="s">
        <v>5</v>
      </c>
      <c r="F38" s="7">
        <v>11.32</v>
      </c>
      <c r="G38" s="7">
        <f t="shared" si="0"/>
        <v>8.68</v>
      </c>
      <c r="H38" s="8">
        <f t="shared" si="1"/>
        <v>86.8</v>
      </c>
      <c r="I38" s="8">
        <f t="shared" si="2"/>
        <v>86.8</v>
      </c>
      <c r="J38" s="8">
        <v>166</v>
      </c>
      <c r="K38" s="8">
        <f t="shared" si="3"/>
        <v>58</v>
      </c>
      <c r="L38" s="8">
        <f t="shared" si="4"/>
        <v>58</v>
      </c>
      <c r="M38" s="8">
        <f t="shared" si="5"/>
        <v>58</v>
      </c>
      <c r="N38" s="8">
        <v>100</v>
      </c>
      <c r="O38" s="8">
        <f t="shared" si="6"/>
        <v>0</v>
      </c>
      <c r="P38" s="8">
        <f t="shared" si="7"/>
        <v>0</v>
      </c>
      <c r="Q38" s="9">
        <f t="shared" si="8"/>
        <v>144.8</v>
      </c>
    </row>
    <row r="39" spans="2:17" ht="21.75" customHeight="1" thickTop="1">
      <c r="B39" s="6" t="s">
        <v>41</v>
      </c>
      <c r="C39" s="5">
        <v>89</v>
      </c>
      <c r="D39" s="7" t="s">
        <v>86</v>
      </c>
      <c r="E39" s="7" t="s">
        <v>84</v>
      </c>
      <c r="F39" s="7">
        <v>12.22</v>
      </c>
      <c r="G39" s="7">
        <f t="shared" si="0"/>
        <v>7.779999999999999</v>
      </c>
      <c r="H39" s="8">
        <f t="shared" si="1"/>
        <v>77.8</v>
      </c>
      <c r="I39" s="8">
        <f t="shared" si="2"/>
        <v>77.8</v>
      </c>
      <c r="J39" s="8">
        <v>148</v>
      </c>
      <c r="K39" s="8">
        <f t="shared" si="3"/>
        <v>49</v>
      </c>
      <c r="L39" s="8">
        <f t="shared" si="4"/>
        <v>49</v>
      </c>
      <c r="M39" s="8">
        <f t="shared" si="5"/>
        <v>49</v>
      </c>
      <c r="N39" s="8">
        <v>280</v>
      </c>
      <c r="O39" s="8">
        <f t="shared" si="6"/>
        <v>18</v>
      </c>
      <c r="P39" s="8">
        <f t="shared" si="7"/>
        <v>18</v>
      </c>
      <c r="Q39" s="9">
        <f t="shared" si="8"/>
        <v>144.8</v>
      </c>
    </row>
    <row r="40" spans="2:17" ht="21.75" customHeight="1">
      <c r="B40" s="6" t="s">
        <v>42</v>
      </c>
      <c r="C40" s="7">
        <v>75</v>
      </c>
      <c r="D40" s="7" t="s">
        <v>76</v>
      </c>
      <c r="E40" s="7" t="s">
        <v>5</v>
      </c>
      <c r="F40" s="7">
        <v>11.22</v>
      </c>
      <c r="G40" s="7">
        <f t="shared" si="0"/>
        <v>8.78</v>
      </c>
      <c r="H40" s="8">
        <f t="shared" si="1"/>
        <v>87.8</v>
      </c>
      <c r="I40" s="8">
        <f t="shared" si="2"/>
        <v>87.8</v>
      </c>
      <c r="J40" s="8">
        <v>136</v>
      </c>
      <c r="K40" s="8">
        <f t="shared" si="3"/>
        <v>43</v>
      </c>
      <c r="L40" s="8">
        <f t="shared" si="4"/>
        <v>43</v>
      </c>
      <c r="M40" s="8">
        <f t="shared" si="5"/>
        <v>43</v>
      </c>
      <c r="N40" s="8">
        <v>230</v>
      </c>
      <c r="O40" s="8">
        <f t="shared" si="6"/>
        <v>13</v>
      </c>
      <c r="P40" s="8">
        <f t="shared" si="7"/>
        <v>13</v>
      </c>
      <c r="Q40" s="9">
        <f t="shared" si="8"/>
        <v>143.8</v>
      </c>
    </row>
    <row r="41" spans="2:17" ht="23.25" customHeight="1" thickBot="1">
      <c r="B41" s="6" t="s">
        <v>43</v>
      </c>
      <c r="C41" s="7">
        <v>93</v>
      </c>
      <c r="D41" s="7" t="s">
        <v>99</v>
      </c>
      <c r="E41" s="7" t="s">
        <v>88</v>
      </c>
      <c r="F41" s="7">
        <v>12.77</v>
      </c>
      <c r="G41" s="7">
        <f t="shared" si="0"/>
        <v>7.23</v>
      </c>
      <c r="H41" s="8">
        <f t="shared" si="1"/>
        <v>72.30000000000001</v>
      </c>
      <c r="I41" s="8">
        <f t="shared" si="2"/>
        <v>72.30000000000001</v>
      </c>
      <c r="J41" s="8">
        <v>150</v>
      </c>
      <c r="K41" s="8">
        <f t="shared" si="3"/>
        <v>50</v>
      </c>
      <c r="L41" s="8">
        <f t="shared" si="4"/>
        <v>50</v>
      </c>
      <c r="M41" s="8">
        <f t="shared" si="5"/>
        <v>50</v>
      </c>
      <c r="N41" s="8">
        <v>260</v>
      </c>
      <c r="O41" s="8">
        <f t="shared" si="6"/>
        <v>16</v>
      </c>
      <c r="P41" s="8">
        <f t="shared" si="7"/>
        <v>16</v>
      </c>
      <c r="Q41" s="9">
        <f t="shared" si="8"/>
        <v>138.3</v>
      </c>
    </row>
    <row r="42" spans="2:17" ht="23.25" customHeight="1" thickTop="1">
      <c r="B42" s="6" t="s">
        <v>44</v>
      </c>
      <c r="C42" s="5">
        <v>64</v>
      </c>
      <c r="D42" s="7" t="s">
        <v>65</v>
      </c>
      <c r="E42" s="7" t="s">
        <v>30</v>
      </c>
      <c r="F42" s="7">
        <v>12.91</v>
      </c>
      <c r="G42" s="7">
        <f t="shared" si="0"/>
        <v>7.09</v>
      </c>
      <c r="H42" s="8">
        <f t="shared" si="1"/>
        <v>70.9</v>
      </c>
      <c r="I42" s="8">
        <f t="shared" si="2"/>
        <v>70.9</v>
      </c>
      <c r="J42" s="8">
        <v>140</v>
      </c>
      <c r="K42" s="8">
        <f t="shared" si="3"/>
        <v>45</v>
      </c>
      <c r="L42" s="8">
        <f t="shared" si="4"/>
        <v>45</v>
      </c>
      <c r="M42" s="8">
        <f t="shared" si="5"/>
        <v>45</v>
      </c>
      <c r="N42" s="8">
        <v>310</v>
      </c>
      <c r="O42" s="8">
        <f t="shared" si="6"/>
        <v>21</v>
      </c>
      <c r="P42" s="8">
        <f t="shared" si="7"/>
        <v>21</v>
      </c>
      <c r="Q42" s="9">
        <f t="shared" si="8"/>
        <v>136.9</v>
      </c>
    </row>
    <row r="43" spans="2:17" ht="23.25" customHeight="1">
      <c r="B43" s="6" t="s">
        <v>45</v>
      </c>
      <c r="C43" s="7">
        <v>96</v>
      </c>
      <c r="D43" s="7" t="s">
        <v>92</v>
      </c>
      <c r="E43" s="7" t="s">
        <v>88</v>
      </c>
      <c r="F43" s="7">
        <v>12.32</v>
      </c>
      <c r="G43" s="7">
        <f t="shared" si="0"/>
        <v>7.68</v>
      </c>
      <c r="H43" s="8">
        <f t="shared" si="1"/>
        <v>76.8</v>
      </c>
      <c r="I43" s="8">
        <f t="shared" si="2"/>
        <v>76.8</v>
      </c>
      <c r="J43" s="8">
        <v>158</v>
      </c>
      <c r="K43" s="8">
        <f t="shared" si="3"/>
        <v>54</v>
      </c>
      <c r="L43" s="8">
        <f t="shared" si="4"/>
        <v>54</v>
      </c>
      <c r="M43" s="8">
        <f t="shared" si="5"/>
        <v>54</v>
      </c>
      <c r="N43" s="8">
        <v>20</v>
      </c>
      <c r="O43" s="8">
        <f t="shared" si="6"/>
        <v>-8</v>
      </c>
      <c r="P43" s="8">
        <f t="shared" si="7"/>
        <v>0</v>
      </c>
      <c r="Q43" s="9">
        <f t="shared" si="8"/>
        <v>130.8</v>
      </c>
    </row>
    <row r="44" spans="2:17" ht="23.25" customHeight="1" thickBot="1">
      <c r="B44" s="6" t="s">
        <v>46</v>
      </c>
      <c r="C44" s="7">
        <v>97</v>
      </c>
      <c r="D44" s="7" t="s">
        <v>93</v>
      </c>
      <c r="E44" s="7" t="s">
        <v>88</v>
      </c>
      <c r="F44" s="7">
        <v>12.01</v>
      </c>
      <c r="G44" s="7">
        <f t="shared" si="0"/>
        <v>7.99</v>
      </c>
      <c r="H44" s="8">
        <f t="shared" si="1"/>
        <v>79.9</v>
      </c>
      <c r="I44" s="8">
        <f t="shared" si="2"/>
        <v>79.9</v>
      </c>
      <c r="J44" s="8">
        <v>124</v>
      </c>
      <c r="K44" s="8">
        <f t="shared" si="3"/>
        <v>37</v>
      </c>
      <c r="L44" s="8">
        <f t="shared" si="4"/>
        <v>37</v>
      </c>
      <c r="M44" s="8">
        <f t="shared" si="5"/>
        <v>37</v>
      </c>
      <c r="N44" s="8">
        <v>170</v>
      </c>
      <c r="O44" s="8">
        <f t="shared" si="6"/>
        <v>7</v>
      </c>
      <c r="P44" s="8">
        <f t="shared" si="7"/>
        <v>7</v>
      </c>
      <c r="Q44" s="9">
        <f t="shared" si="8"/>
        <v>123.9</v>
      </c>
    </row>
    <row r="45" spans="2:17" ht="23.25" customHeight="1" thickBot="1" thickTop="1">
      <c r="B45" s="25" t="s">
        <v>47</v>
      </c>
      <c r="C45" s="26">
        <v>82</v>
      </c>
      <c r="D45" s="27" t="s">
        <v>81</v>
      </c>
      <c r="E45" s="27" t="s">
        <v>5</v>
      </c>
      <c r="F45" s="27">
        <v>12.96</v>
      </c>
      <c r="G45" s="27">
        <f t="shared" si="0"/>
        <v>7.039999999999999</v>
      </c>
      <c r="H45" s="28">
        <f t="shared" si="1"/>
        <v>70.39999999999999</v>
      </c>
      <c r="I45" s="28">
        <f t="shared" si="2"/>
        <v>70.39999999999999</v>
      </c>
      <c r="J45" s="28">
        <v>128</v>
      </c>
      <c r="K45" s="28">
        <f t="shared" si="3"/>
        <v>39</v>
      </c>
      <c r="L45" s="28">
        <f t="shared" si="4"/>
        <v>39</v>
      </c>
      <c r="M45" s="28">
        <f t="shared" si="5"/>
        <v>39</v>
      </c>
      <c r="N45" s="28">
        <v>180</v>
      </c>
      <c r="O45" s="28">
        <f t="shared" si="6"/>
        <v>8</v>
      </c>
      <c r="P45" s="28">
        <f t="shared" si="7"/>
        <v>8</v>
      </c>
      <c r="Q45" s="29">
        <f t="shared" si="8"/>
        <v>117.39999999999999</v>
      </c>
    </row>
    <row r="46" spans="2:17" ht="23.25" customHeight="1">
      <c r="B46" s="30"/>
      <c r="C46" s="30"/>
      <c r="D46" s="30"/>
      <c r="E46" s="30"/>
      <c r="F46" s="30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23.25" customHeight="1">
      <c r="B47" s="10"/>
      <c r="C47" s="10"/>
      <c r="D47" s="10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24.75" customHeight="1">
      <c r="B48" s="10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23.25" customHeight="1">
      <c r="B49" s="10"/>
      <c r="C49" s="10"/>
      <c r="D49" s="10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ht="23.25" customHeight="1"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ht="23.25" customHeight="1">
      <c r="B51" s="10"/>
      <c r="C51" s="11"/>
      <c r="D51" s="11"/>
      <c r="E51" s="11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ht="23.25" customHeight="1">
      <c r="B52" s="10"/>
      <c r="C52" s="11"/>
      <c r="D52" s="11"/>
      <c r="E52" s="11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23.25" customHeight="1">
      <c r="B53" s="10"/>
      <c r="C53" s="11"/>
      <c r="D53" s="11"/>
      <c r="E53" s="11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23.25" customHeight="1">
      <c r="B54" s="10"/>
      <c r="C54" s="11"/>
      <c r="D54" s="11"/>
      <c r="E54" s="11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24" customHeight="1">
      <c r="B55" s="10"/>
      <c r="C55" s="11"/>
      <c r="D55" s="11"/>
      <c r="E55" s="11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9" ht="15.75">
      <c r="B56" s="10"/>
      <c r="C56" s="11"/>
      <c r="D56" s="11"/>
      <c r="E56" s="11"/>
      <c r="F56" s="10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</row>
    <row r="57" spans="2:19" ht="15.75">
      <c r="B57" s="10"/>
      <c r="C57" s="11"/>
      <c r="D57" s="11"/>
      <c r="E57" s="11"/>
      <c r="F57" s="10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</row>
    <row r="58" spans="2:19" ht="15.75">
      <c r="B58" s="10"/>
      <c r="C58" s="11"/>
      <c r="D58" s="11"/>
      <c r="E58" s="11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</row>
    <row r="59" spans="2:19" ht="15.75">
      <c r="B59" s="10"/>
      <c r="C59" s="11"/>
      <c r="D59" s="11"/>
      <c r="E59" s="11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</row>
    <row r="60" spans="2:19" ht="15.75">
      <c r="B60" s="10"/>
      <c r="C60" s="11"/>
      <c r="D60" s="11"/>
      <c r="E60" s="11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</row>
    <row r="61" spans="2:19" ht="15.75">
      <c r="B61" s="10"/>
      <c r="C61" s="11"/>
      <c r="D61" s="11"/>
      <c r="E61" s="11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</row>
    <row r="62" spans="2:19" ht="15.75">
      <c r="B62" s="10"/>
      <c r="C62" s="11"/>
      <c r="D62" s="11"/>
      <c r="E62" s="11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</row>
    <row r="63" spans="2:19" ht="15.75">
      <c r="B63" s="10"/>
      <c r="C63" s="11"/>
      <c r="D63" s="11"/>
      <c r="E63" s="11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</row>
    <row r="64" spans="2:19" ht="15.75">
      <c r="B64" s="10"/>
      <c r="C64" s="11"/>
      <c r="D64" s="11"/>
      <c r="E64" s="11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</row>
    <row r="65" spans="2:19" ht="15.75">
      <c r="B65" s="10"/>
      <c r="C65" s="11"/>
      <c r="D65" s="11"/>
      <c r="E65" s="11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</row>
    <row r="66" spans="2:19" ht="15.75">
      <c r="B66" s="10"/>
      <c r="C66" s="11"/>
      <c r="D66" s="11"/>
      <c r="E66" s="11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</row>
  </sheetData>
  <mergeCells count="1">
    <mergeCell ref="S6:T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2012-05-29T14:01:29Z</cp:lastPrinted>
  <dcterms:created xsi:type="dcterms:W3CDTF">2012-05-28T13:56:16Z</dcterms:created>
  <dcterms:modified xsi:type="dcterms:W3CDTF">2012-06-03T17:55:33Z</dcterms:modified>
  <cp:category/>
  <cp:version/>
  <cp:contentType/>
  <cp:contentStatus/>
</cp:coreProperties>
</file>